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fonline.sharepoint.com/sites/ihd-dhs/WealthIndex/Shared Documents/Wealth Index/Uploaded to DHS website/Benin DHS 2017-18/"/>
    </mc:Choice>
  </mc:AlternateContent>
  <xr:revisionPtr revIDLastSave="0" documentId="8_{E8D689A8-BA55-482B-ADEB-60D9A08E25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2" i="2" l="1"/>
  <c r="K122" i="2"/>
  <c r="M132" i="2"/>
  <c r="L156" i="2"/>
  <c r="K156" i="2"/>
  <c r="L155" i="2"/>
  <c r="K155" i="2"/>
  <c r="L154" i="2"/>
  <c r="K154" i="2"/>
  <c r="L153" i="2"/>
  <c r="K153" i="2"/>
  <c r="L152" i="2"/>
  <c r="K152" i="2"/>
  <c r="L151" i="2"/>
  <c r="K151" i="2"/>
  <c r="L150" i="2"/>
  <c r="K150" i="2"/>
  <c r="L149" i="2"/>
  <c r="K149" i="2"/>
  <c r="L148" i="2"/>
  <c r="K148" i="2"/>
  <c r="L147" i="2"/>
  <c r="K147" i="2"/>
  <c r="L146" i="2"/>
  <c r="K146" i="2"/>
  <c r="L145" i="2"/>
  <c r="K145" i="2"/>
  <c r="M157" i="2"/>
  <c r="L119" i="1"/>
  <c r="K119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M156" i="1"/>
  <c r="M132" i="1"/>
  <c r="L131" i="4"/>
  <c r="K131" i="4"/>
  <c r="L130" i="4"/>
  <c r="K130" i="4"/>
  <c r="L129" i="4"/>
  <c r="K129" i="4"/>
  <c r="L128" i="4"/>
  <c r="K128" i="4"/>
  <c r="L127" i="4"/>
  <c r="K127" i="4"/>
  <c r="L126" i="4"/>
  <c r="K126" i="4"/>
  <c r="L125" i="4"/>
  <c r="K125" i="4"/>
  <c r="L124" i="4"/>
  <c r="K124" i="4"/>
  <c r="M132" i="4"/>
  <c r="D23" i="3"/>
  <c r="D12" i="3"/>
  <c r="L144" i="2"/>
  <c r="K144" i="2"/>
  <c r="L143" i="2"/>
  <c r="K143" i="2"/>
  <c r="L142" i="2"/>
  <c r="K142" i="2"/>
  <c r="L141" i="2"/>
  <c r="K141" i="2"/>
  <c r="L140" i="2"/>
  <c r="K140" i="2"/>
  <c r="L139" i="2"/>
  <c r="K139" i="2"/>
  <c r="L138" i="2"/>
  <c r="K138" i="2"/>
  <c r="L137" i="2"/>
  <c r="K137" i="2"/>
  <c r="L136" i="2"/>
  <c r="K136" i="2"/>
  <c r="L135" i="2"/>
  <c r="K135" i="2"/>
  <c r="L134" i="2"/>
  <c r="K134" i="2"/>
  <c r="L133" i="2"/>
  <c r="K133" i="2"/>
  <c r="L131" i="2"/>
  <c r="K131" i="2"/>
  <c r="L130" i="2"/>
  <c r="K130" i="2"/>
  <c r="L129" i="2"/>
  <c r="K129" i="2"/>
  <c r="L128" i="2"/>
  <c r="K128" i="2"/>
  <c r="L127" i="2"/>
  <c r="K127" i="2"/>
  <c r="L126" i="2"/>
  <c r="K126" i="2"/>
  <c r="L125" i="2"/>
  <c r="K125" i="2"/>
  <c r="L124" i="2"/>
  <c r="K124" i="2"/>
  <c r="L123" i="2"/>
  <c r="K123" i="2"/>
  <c r="L121" i="2"/>
  <c r="K121" i="2"/>
  <c r="L120" i="2"/>
  <c r="K120" i="2"/>
  <c r="L119" i="2"/>
  <c r="K119" i="2"/>
  <c r="L118" i="2"/>
  <c r="K118" i="2"/>
  <c r="L117" i="2"/>
  <c r="K117" i="2"/>
  <c r="L116" i="2"/>
  <c r="K116" i="2"/>
  <c r="L115" i="2"/>
  <c r="K115" i="2"/>
  <c r="L114" i="2"/>
  <c r="K114" i="2"/>
  <c r="L113" i="2"/>
  <c r="K113" i="2"/>
  <c r="L112" i="2"/>
  <c r="K112" i="2"/>
  <c r="L111" i="2"/>
  <c r="K111" i="2"/>
  <c r="L110" i="2"/>
  <c r="K110" i="2"/>
  <c r="L109" i="2"/>
  <c r="K109" i="2"/>
  <c r="L108" i="2"/>
  <c r="K108" i="2"/>
  <c r="L107" i="2"/>
  <c r="K107" i="2"/>
  <c r="L106" i="2"/>
  <c r="K106" i="2"/>
  <c r="L105" i="2"/>
  <c r="K105" i="2"/>
  <c r="L104" i="2"/>
  <c r="K104" i="2"/>
  <c r="L120" i="1"/>
  <c r="L121" i="1"/>
  <c r="L122" i="1"/>
  <c r="L123" i="1"/>
  <c r="L124" i="1"/>
  <c r="L125" i="1"/>
  <c r="L126" i="1"/>
  <c r="L127" i="1"/>
  <c r="L128" i="1"/>
  <c r="L129" i="1"/>
  <c r="L130" i="1"/>
  <c r="L131" i="1"/>
  <c r="L133" i="1"/>
  <c r="L134" i="1"/>
  <c r="L135" i="1"/>
  <c r="L136" i="1"/>
  <c r="L137" i="1"/>
  <c r="L138" i="1"/>
  <c r="L139" i="1"/>
  <c r="L140" i="1"/>
  <c r="L141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3" i="1"/>
  <c r="K134" i="1"/>
  <c r="K135" i="1"/>
  <c r="K136" i="1"/>
  <c r="K137" i="1"/>
  <c r="K138" i="1"/>
  <c r="K139" i="1"/>
  <c r="K140" i="1"/>
  <c r="K141" i="1"/>
  <c r="L105" i="1"/>
  <c r="K105" i="1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<sst xmlns="http://schemas.openxmlformats.org/spreadsheetml/2006/main" count="1129" uniqueCount="215">
  <si>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</si>
  <si>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</si>
  <si>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</si>
  <si>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</si>
  <si>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</si>
  <si>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</si>
  <si>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</si>
  <si>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</si>
  <si>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</si>
  <si>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</si>
  <si>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</si>
  <si>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</si>
  <si>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</si>
  <si>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</si>
  <si>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</si>
  <si>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</si>
  <si>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</si>
  <si>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</si>
  <si>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</si>
  <si>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</si>
  <si>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</si>
  <si>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</si>
  <si>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</si>
  <si>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</si>
  <si>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</si>
  <si>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</si>
  <si>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</si>
  <si>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</si>
  <si>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</si>
  <si>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</si>
  <si>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</si>
  <si>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</si>
  <si>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</si>
  <si>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</si>
  <si>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</si>
  <si>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</si>
  <si>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</si>
  <si>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</si>
  <si>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</si>
  <si>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</si>
  <si>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</si>
  <si>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</si>
  <si>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</si>
  <si>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</si>
  <si>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</si>
  <si>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</si>
  <si>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</si>
  <si>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t>LAND Owns land</t>
  </si>
  <si>
    <t>memsleep Number of members per sleeping room</t>
  </si>
  <si>
    <t>landarea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</si>
  <si>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</si>
  <si>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</si>
  <si>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</si>
  <si>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</si>
  <si>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</si>
  <si>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</si>
  <si>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</si>
  <si>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</si>
  <si>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(Constant)</t>
  </si>
  <si>
    <t>rurscore Rural wealth score</t>
  </si>
  <si>
    <t>urbscore Urban wealth score</t>
  </si>
  <si>
    <t>a. Multiple modes exist. The smallest value is shown</t>
  </si>
  <si>
    <t>Urban</t>
  </si>
  <si>
    <t xml:space="preserve">Histrogram </t>
  </si>
  <si>
    <t>Benin DHS 2017-18</t>
  </si>
  <si>
    <t>QH101_11 Source of drinking water: Robinet dans le logement</t>
  </si>
  <si>
    <t>QH101_12 Source of drinking water: Robinet dans la cour/parcelle</t>
  </si>
  <si>
    <t>QH101_13 Source of drinking water: Robinet chez un voisin</t>
  </si>
  <si>
    <t>QH101_14 Source of drinking water: Robinet public/borne fontaine</t>
  </si>
  <si>
    <t>QH101_21 Source of drinking water: Puits à pompe ou forage</t>
  </si>
  <si>
    <t>QH101_31 Source of drinking water: Puits protégés</t>
  </si>
  <si>
    <t>QH101_32 Source of drinking water: Puits non protégés</t>
  </si>
  <si>
    <t>QH101_41 Source of drinking water: Source protégée</t>
  </si>
  <si>
    <t>QH101_42 Source of drinking water: Source non protégée</t>
  </si>
  <si>
    <t>QH101_51 Source of drinking water: Eau de pluie</t>
  </si>
  <si>
    <t>QH101_61 Source of drinking water: Camion citerne</t>
  </si>
  <si>
    <t>QH101_71 Source of drinking water: Charrette avec petite citerne/tonneau</t>
  </si>
  <si>
    <t>QH101_81 Source of drinking water: Eau de surface (Rivière/barrage/lac/mare/fleuve/canal/canal d'irrigation</t>
  </si>
  <si>
    <t>QH101_91 Source of drinking water: Eau en bouteille</t>
  </si>
  <si>
    <t>QH101_92 Source of drinking water: Eau en sachet</t>
  </si>
  <si>
    <t>QH101_96 Source of drinking water: Autre</t>
  </si>
  <si>
    <t>QH109_11 Type of toilet facility: Chasse d'eau connectée à un système d'égout</t>
  </si>
  <si>
    <t>QH109_12 Type of toilet facility: Chasse d'eau connectée à une fosse septique</t>
  </si>
  <si>
    <t>QH109_13 Type of toilet facility: Chasse d'eau connectée à une fosse d'aisances</t>
  </si>
  <si>
    <t>QH109_14 Type of toilet facility: Chasse d'eau connectée a quelque chose d'autre et a ne sait pas oú</t>
  </si>
  <si>
    <t>QH109_21 Type of toilet facility: Fosses/latrines ventilées améliorées</t>
  </si>
  <si>
    <t>QH109_22 Type of toilet facility: Fosses d'aisances avec dalle</t>
  </si>
  <si>
    <t>QH109_23 Type of toilet facility: Fosses d'aisances sans dalle/trou ouvert</t>
  </si>
  <si>
    <t>QH109_31 Type of toilet facility: Toilettes à compostage</t>
  </si>
  <si>
    <t>QH109_51 Type of toilet facility: Toilettes /latrines suspendues</t>
  </si>
  <si>
    <t>QH109_61 Type of toilet facility: Pas de toilette/nature</t>
  </si>
  <si>
    <t>QH109_96 Type of toilet facility: Autre</t>
  </si>
  <si>
    <t>QH109_12_sh Type of shared toilet facility: Chasse d'eau</t>
  </si>
  <si>
    <t>QH109_13_sh Type of toilet facility: Chasse d'eau connectée à une fosse d'aisances - shared</t>
  </si>
  <si>
    <t>QH109_14_sh Type of shared toilet facility: Chasse d'eau connectée a quelque chose d'autre et a ne sait pas oú</t>
  </si>
  <si>
    <t>QH109_21_sh Type of toilet facility: Fosses/latrines ventilées améliorées - shared</t>
  </si>
  <si>
    <t>QH109_22_sh Type of toilet facility: Fosses d'aisances avec dalle - shared</t>
  </si>
  <si>
    <t>QH109_23_sh Type of toilet facility: Fosses d'aisances sans dalle/trou ouvert - shared</t>
  </si>
  <si>
    <t>QH109_51_sh Type of toilet facility: Toilettes /latrines suspendues - shared</t>
  </si>
  <si>
    <t>QH109_96_sh Type of toilet facility: Autre - shared</t>
  </si>
  <si>
    <t>QH113_1 Type of cooking fuel: Electricité</t>
  </si>
  <si>
    <t>QH113_2 Type of cooking fuel: Gaz propane liquéfié (GPL)</t>
  </si>
  <si>
    <t>QH113_3 Type of cooking fuel: Gaz naturel</t>
  </si>
  <si>
    <t>QH113_4 Type of cooking fuel: Biogaz</t>
  </si>
  <si>
    <t>QH113_5 Type of cooking fuel: Kerosène</t>
  </si>
  <si>
    <t>QH113_6 Type of cooking fuel: Charbon, lignite</t>
  </si>
  <si>
    <t>QH113_7 Type of cooking fuel: Charbon de bois</t>
  </si>
  <si>
    <t>QH113_8 Type of cooking fuel: Bois</t>
  </si>
  <si>
    <t>QH113_9 Type of cooking fuel: Paille/branchages/herbes</t>
  </si>
  <si>
    <t>QH113_10 Type of cooking fuel: Résidus agricoles</t>
  </si>
  <si>
    <t>QH113_95 Type of cooking fuel: Pas de repas préparé dans le ménage</t>
  </si>
  <si>
    <t>QH113_96 Type of cooking fuel: Autre</t>
  </si>
  <si>
    <t>QH121A Electricity</t>
  </si>
  <si>
    <t>QH121B Radio</t>
  </si>
  <si>
    <t>QH121C Television</t>
  </si>
  <si>
    <t>QH121D Telephone (non-mobile)</t>
  </si>
  <si>
    <t>QH121E Computer</t>
  </si>
  <si>
    <t>QH121F Refrigerator</t>
  </si>
  <si>
    <t>QH121G Generator</t>
  </si>
  <si>
    <t>QH121H Music system HI-FI</t>
  </si>
  <si>
    <t>QH121I Oven</t>
  </si>
  <si>
    <t>QH121J VCD/DVD player</t>
  </si>
  <si>
    <t>QH121K Magnetoscope</t>
  </si>
  <si>
    <t>QH121L Internet connection</t>
  </si>
  <si>
    <t>QH121M Washer</t>
  </si>
  <si>
    <t>QH122A Watch</t>
  </si>
  <si>
    <t>QH122B Mobile telephone</t>
  </si>
  <si>
    <t>QH122C Bicycle</t>
  </si>
  <si>
    <t>QH122D Motorcycle or scooter</t>
  </si>
  <si>
    <t>QH122E Animal-drawn cart</t>
  </si>
  <si>
    <t>QH122F Car or Truck</t>
  </si>
  <si>
    <t>QH122G Boat with a motor</t>
  </si>
  <si>
    <t>QH122H Canoe</t>
  </si>
  <si>
    <t>QH123 Bank account</t>
  </si>
  <si>
    <t>QH123A Credit union</t>
  </si>
  <si>
    <t>QH142_11 Main floor material: Terre/sable</t>
  </si>
  <si>
    <t>QH142_12 Main floor material: Bouse</t>
  </si>
  <si>
    <t>QH142_21 Main floor material: Planches en bois</t>
  </si>
  <si>
    <t>QH142_22 Main floor material: Palmes/bambou</t>
  </si>
  <si>
    <t>QH142_31 Main floor material: Parquet ou bois ciré</t>
  </si>
  <si>
    <t>QH142_32 Main floor material: Bandes de vinyles/asphalte</t>
  </si>
  <si>
    <t>QH142_33 Main floor material: Carrelage</t>
  </si>
  <si>
    <t>QH142_34 Main floor material: Ciment</t>
  </si>
  <si>
    <t>QH142_35 Main floor material: Moquette</t>
  </si>
  <si>
    <t>QH142_96 Main floor material: Autre</t>
  </si>
  <si>
    <t>QH143_11 Main roof material: Pas de toit</t>
  </si>
  <si>
    <t>QH143_12 Main roof material: Chaume/palmes/feuilles</t>
  </si>
  <si>
    <t>QH143_13 Main roof material: Mottes de terre</t>
  </si>
  <si>
    <t>QH143_21 Main roof material: Natte</t>
  </si>
  <si>
    <t>QH143_22 Main roof material: Palmes/bambou</t>
  </si>
  <si>
    <t>QH143_23 Main roof material: Planches en bois</t>
  </si>
  <si>
    <t>QH143_24 Main roof material: Carton</t>
  </si>
  <si>
    <t>QH143_31 Main roof material: Tôle</t>
  </si>
  <si>
    <t>QH143_32 Main roof material: Bois</t>
  </si>
  <si>
    <t>QH143_33 Main roof material: Zinc/fibre de ciment</t>
  </si>
  <si>
    <t>QH143_34 Main roof material: Tuiles</t>
  </si>
  <si>
    <t>QH143_35 Main roof material: Ciment</t>
  </si>
  <si>
    <t>QH143_96 Main roof material: Autre</t>
  </si>
  <si>
    <t>QH144_11 Main wall material: Pas de mur</t>
  </si>
  <si>
    <t>QH144_12 Main wall material: Bambou/Cane/Palme/Tronc</t>
  </si>
  <si>
    <t>QH144_13 Main wall material: Terre</t>
  </si>
  <si>
    <t>QH144_21 Main wall material: Bambou avec boue</t>
  </si>
  <si>
    <t>QH144_22 Main wall material: Pierres avec boue</t>
  </si>
  <si>
    <t>QH144_23 Main wall material: Adobe non recouvert</t>
  </si>
  <si>
    <t>QH144_24 Main wall material: Contre-plaqué</t>
  </si>
  <si>
    <t>QH144_26 Main wall material: carton y bois de récupération</t>
  </si>
  <si>
    <t>QH144_31 Main wall material: Ciment</t>
  </si>
  <si>
    <t>QH144_32 Main wall material: Pierres avec chaux/ciment</t>
  </si>
  <si>
    <t>QH144_33 Main wall material: Briques</t>
  </si>
  <si>
    <t>QH144_34 Main wall material: Bloc de ciment</t>
  </si>
  <si>
    <t>QH144_35 Main wall material: Adobe recouvert</t>
  </si>
  <si>
    <t>QH144_36 Main wall material: Planches en bois/shingles</t>
  </si>
  <si>
    <t>QH144_96 Main wall material: Autre</t>
  </si>
  <si>
    <t>QH144A_1 Household trash disposal: Voirie publique</t>
  </si>
  <si>
    <t>QH144A_2 Household trash disposal: Voirie privée/ONG</t>
  </si>
  <si>
    <t>QH144A_3 Household trash disposal: Enterrées</t>
  </si>
  <si>
    <t>QH144A_4 Household trash disposal: Brulées</t>
  </si>
  <si>
    <t>QH144A_5 Household trash disposal: Dans la cour</t>
  </si>
  <si>
    <t>QH144A_6 Household trash disposal: Dans la nature/dehors</t>
  </si>
  <si>
    <t>QH144A_96 Household trash disposal: Autre</t>
  </si>
  <si>
    <t>QH144B_1 Sewage disposal: Caniveau fermé</t>
  </si>
  <si>
    <t>QH144B_2 Sewage disposal: Caniveau à ciel ouvert</t>
  </si>
  <si>
    <t>QH144B_3 Sewage disposal: Fosse septique</t>
  </si>
  <si>
    <t>QH144B_4 Sewage disposal: Puits perdus</t>
  </si>
  <si>
    <t>QH144B_5 Sewage disposal: Egouts</t>
  </si>
  <si>
    <t>QH144B_6 Sewage disposal: Dans la cour</t>
  </si>
  <si>
    <t>QH144B_7 Sewage disposal: Dans la nature/dehors</t>
  </si>
  <si>
    <t>QH144B_96 Sewage disposal: Autre</t>
  </si>
  <si>
    <t>HOUSE Owns a house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</si>
  <si>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</si>
  <si>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</si>
  <si>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QH118A_1 Cows/bulls: 1-4</t>
  </si>
  <si>
    <t>QH118A_2 Cows/bulls: 5-9</t>
  </si>
  <si>
    <t>QH118A_3 Cows/bulls: 10+</t>
  </si>
  <si>
    <t>QH118B_1 Other cattle: 1-4</t>
  </si>
  <si>
    <t>QH118B_2 Other cattle: 5-9</t>
  </si>
  <si>
    <t>QH118B_3 Other cattle: 10+</t>
  </si>
  <si>
    <t>QH118C_1 Horses/donkeys/mules: 1-4</t>
  </si>
  <si>
    <t>QH118C_3 Horses/donkeys/mules: 10+</t>
  </si>
  <si>
    <t>QH118D_1 Goats: 1-4</t>
  </si>
  <si>
    <t>QH118D_2 Goats: 5-9</t>
  </si>
  <si>
    <t>QH118D_3 Goats: 10+</t>
  </si>
  <si>
    <t>QH118E_1 Sheep: 1-4</t>
  </si>
  <si>
    <t>QH118E_2 Sheep: 5-9</t>
  </si>
  <si>
    <t>QH118E_3 Sheep: 10+</t>
  </si>
  <si>
    <t>QH118F_1 Chickens or other poultry: 1-9</t>
  </si>
  <si>
    <t>QH118F_2 Chickens or other poultry: 10-19</t>
  </si>
  <si>
    <t>QH118F_3 Chickens or other poultry: 20+</t>
  </si>
  <si>
    <t>QH118G_1 Porcs/cochons: 1-4</t>
  </si>
  <si>
    <t>QH118G_2 Porcs/cochons: 5-9</t>
  </si>
  <si>
    <t>QH118G_3 Porcs/cochons: 10+</t>
  </si>
  <si>
    <t>QH118H_1 Lapins: 1-9</t>
  </si>
  <si>
    <t>QH118H_2 Lapins: 10-19</t>
  </si>
  <si>
    <t>QH118H_3 Lapins: 20+</t>
  </si>
  <si>
    <t>QH118C_2 Horses/donkeys/mules: 5-9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</si>
</sst>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7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/>
    <xf numFmtId="0" fontId="4" fillId="0" borderId="0" xfId="3"/>
    <xf numFmtId="0" fontId="0" fillId="0" borderId="0" xfId="0" applyAlignment="1">
      <alignment horizontal="center" vertical="center"/>
    </xf>
    <xf numFmtId="0" fontId="4" fillId="0" borderId="0" xfId="4"/>
    <xf numFmtId="0" fontId="0" fillId="0" borderId="0" xfId="0" applyAlignment="1">
      <alignment horizontal="center" vertical="center"/>
    </xf>
    <xf numFmtId="0" fontId="5" fillId="0" borderId="0" xfId="1" applyFont="1" applyBorder="1" applyAlignment="1">
      <alignment horizontal="center" wrapText="1"/>
    </xf>
    <xf numFmtId="0" fontId="4" fillId="0" borderId="0" xfId="2" applyBorder="1"/>
    <xf numFmtId="0" fontId="5" fillId="0" borderId="0" xfId="2" applyFont="1" applyBorder="1" applyAlignment="1">
      <alignment horizontal="left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4" applyFont="1" applyBorder="1" applyAlignment="1">
      <alignment horizontal="left" vertical="top" wrapText="1"/>
    </xf>
    <xf numFmtId="0" fontId="2" fillId="0" borderId="0" xfId="5" applyFont="1" applyBorder="1" applyAlignment="1">
      <alignment horizontal="center" vertical="center" wrapText="1"/>
    </xf>
    <xf numFmtId="0" fontId="7" fillId="0" borderId="25" xfId="5" applyFont="1" applyBorder="1" applyAlignment="1">
      <alignment horizontal="left" wrapText="1"/>
    </xf>
    <xf numFmtId="0" fontId="7" fillId="0" borderId="26" xfId="5" applyFont="1" applyBorder="1" applyAlignment="1">
      <alignment horizontal="center" wrapText="1"/>
    </xf>
    <xf numFmtId="0" fontId="7" fillId="0" borderId="27" xfId="5" applyFont="1" applyBorder="1" applyAlignment="1">
      <alignment horizontal="center" wrapText="1"/>
    </xf>
    <xf numFmtId="0" fontId="7" fillId="0" borderId="28" xfId="5" applyFont="1" applyBorder="1" applyAlignment="1">
      <alignment horizontal="center" wrapText="1"/>
    </xf>
    <xf numFmtId="0" fontId="7" fillId="0" borderId="20" xfId="5" applyFont="1" applyBorder="1" applyAlignment="1">
      <alignment horizontal="left" vertical="top" wrapText="1"/>
    </xf>
    <xf numFmtId="164" fontId="7" fillId="0" borderId="14" xfId="5" applyNumberFormat="1" applyFont="1" applyBorder="1" applyAlignment="1">
      <alignment horizontal="right" vertical="center"/>
    </xf>
    <xf numFmtId="165" fontId="7" fillId="0" borderId="15" xfId="5" applyNumberFormat="1" applyFont="1" applyBorder="1" applyAlignment="1">
      <alignment horizontal="right" vertical="center"/>
    </xf>
    <xf numFmtId="166" fontId="7" fillId="0" borderId="15" xfId="5" applyNumberFormat="1" applyFont="1" applyBorder="1" applyAlignment="1">
      <alignment horizontal="right" vertical="center"/>
    </xf>
    <xf numFmtId="166" fontId="7" fillId="0" borderId="16" xfId="5" applyNumberFormat="1" applyFont="1" applyBorder="1" applyAlignment="1">
      <alignment horizontal="right" vertical="center"/>
    </xf>
    <xf numFmtId="0" fontId="7" fillId="0" borderId="23" xfId="5" applyFont="1" applyBorder="1" applyAlignment="1">
      <alignment horizontal="left" vertical="top" wrapText="1"/>
    </xf>
    <xf numFmtId="164" fontId="7" fillId="0" borderId="29" xfId="5" applyNumberFormat="1" applyFont="1" applyBorder="1" applyAlignment="1">
      <alignment horizontal="right" vertical="center"/>
    </xf>
    <xf numFmtId="165" fontId="7" fillId="0" borderId="1" xfId="5" applyNumberFormat="1" applyFont="1" applyBorder="1" applyAlignment="1">
      <alignment horizontal="right" vertical="center"/>
    </xf>
    <xf numFmtId="166" fontId="7" fillId="0" borderId="1" xfId="5" applyNumberFormat="1" applyFont="1" applyBorder="1" applyAlignment="1">
      <alignment horizontal="right" vertical="center"/>
    </xf>
    <xf numFmtId="166" fontId="7" fillId="0" borderId="30" xfId="5" applyNumberFormat="1" applyFont="1" applyBorder="1" applyAlignment="1">
      <alignment horizontal="right" vertical="center"/>
    </xf>
    <xf numFmtId="0" fontId="7" fillId="0" borderId="24" xfId="5" applyFont="1" applyBorder="1" applyAlignment="1">
      <alignment horizontal="left" vertical="top" wrapText="1"/>
    </xf>
    <xf numFmtId="173" fontId="7" fillId="0" borderId="17" xfId="5" applyNumberFormat="1" applyFont="1" applyBorder="1" applyAlignment="1">
      <alignment horizontal="right" vertical="center"/>
    </xf>
    <xf numFmtId="171" fontId="7" fillId="0" borderId="18" xfId="5" applyNumberFormat="1" applyFont="1" applyBorder="1" applyAlignment="1">
      <alignment horizontal="right" vertical="center"/>
    </xf>
    <xf numFmtId="166" fontId="7" fillId="0" borderId="18" xfId="5" applyNumberFormat="1" applyFont="1" applyBorder="1" applyAlignment="1">
      <alignment horizontal="right" vertical="center"/>
    </xf>
    <xf numFmtId="166" fontId="7" fillId="0" borderId="19" xfId="5" applyNumberFormat="1" applyFont="1" applyBorder="1" applyAlignment="1">
      <alignment horizontal="right" vertical="center"/>
    </xf>
    <xf numFmtId="0" fontId="7" fillId="0" borderId="0" xfId="5" applyFont="1" applyBorder="1" applyAlignment="1">
      <alignment horizontal="left" vertical="top" wrapText="1"/>
    </xf>
    <xf numFmtId="0" fontId="6" fillId="0" borderId="0" xfId="5"/>
    <xf numFmtId="0" fontId="7" fillId="0" borderId="20" xfId="5" applyFont="1" applyBorder="1" applyAlignment="1">
      <alignment horizontal="left" wrapText="1"/>
    </xf>
    <xf numFmtId="0" fontId="7" fillId="0" borderId="31" xfId="5" applyFont="1" applyBorder="1" applyAlignment="1">
      <alignment horizontal="center" wrapText="1"/>
    </xf>
    <xf numFmtId="0" fontId="7" fillId="0" borderId="24" xfId="5" applyFont="1" applyBorder="1" applyAlignment="1">
      <alignment horizontal="left" wrapText="1"/>
    </xf>
    <xf numFmtId="0" fontId="7" fillId="0" borderId="32" xfId="5" applyFont="1" applyBorder="1" applyAlignment="1">
      <alignment horizontal="center"/>
    </xf>
    <xf numFmtId="165" fontId="7" fillId="0" borderId="20" xfId="5" applyNumberFormat="1" applyFont="1" applyBorder="1" applyAlignment="1">
      <alignment horizontal="right" vertical="center"/>
    </xf>
    <xf numFmtId="165" fontId="7" fillId="0" borderId="23" xfId="5" applyNumberFormat="1" applyFont="1" applyBorder="1" applyAlignment="1">
      <alignment horizontal="right" vertical="center"/>
    </xf>
    <xf numFmtId="165" fontId="7" fillId="0" borderId="24" xfId="5" applyNumberFormat="1" applyFont="1" applyBorder="1" applyAlignment="1">
      <alignment horizontal="right" vertical="center"/>
    </xf>
    <xf numFmtId="0" fontId="2" fillId="0" borderId="0" xfId="6" applyFont="1" applyBorder="1" applyAlignment="1">
      <alignment horizontal="center" vertical="center" wrapText="1"/>
    </xf>
    <xf numFmtId="0" fontId="7" fillId="0" borderId="25" xfId="6" applyFont="1" applyBorder="1" applyAlignment="1">
      <alignment horizontal="left" wrapText="1"/>
    </xf>
    <xf numFmtId="0" fontId="7" fillId="0" borderId="26" xfId="6" applyFont="1" applyBorder="1" applyAlignment="1">
      <alignment horizontal="center" wrapText="1"/>
    </xf>
    <xf numFmtId="0" fontId="7" fillId="0" borderId="27" xfId="6" applyFont="1" applyBorder="1" applyAlignment="1">
      <alignment horizontal="center" wrapText="1"/>
    </xf>
    <xf numFmtId="0" fontId="7" fillId="0" borderId="28" xfId="6" applyFont="1" applyBorder="1" applyAlignment="1">
      <alignment horizontal="center" wrapText="1"/>
    </xf>
    <xf numFmtId="0" fontId="7" fillId="0" borderId="20" xfId="6" applyFont="1" applyBorder="1" applyAlignment="1">
      <alignment horizontal="left" vertical="top" wrapText="1"/>
    </xf>
    <xf numFmtId="164" fontId="7" fillId="0" borderId="14" xfId="6" applyNumberFormat="1" applyFont="1" applyBorder="1" applyAlignment="1">
      <alignment horizontal="right" vertical="center"/>
    </xf>
    <xf numFmtId="165" fontId="7" fillId="0" borderId="15" xfId="6" applyNumberFormat="1" applyFont="1" applyBorder="1" applyAlignment="1">
      <alignment horizontal="right" vertical="center"/>
    </xf>
    <xf numFmtId="166" fontId="7" fillId="0" borderId="15" xfId="6" applyNumberFormat="1" applyFont="1" applyBorder="1" applyAlignment="1">
      <alignment horizontal="right" vertical="center"/>
    </xf>
    <xf numFmtId="166" fontId="7" fillId="0" borderId="16" xfId="6" applyNumberFormat="1" applyFont="1" applyBorder="1" applyAlignment="1">
      <alignment horizontal="right" vertical="center"/>
    </xf>
    <xf numFmtId="0" fontId="7" fillId="0" borderId="23" xfId="6" applyFont="1" applyBorder="1" applyAlignment="1">
      <alignment horizontal="left" vertical="top" wrapText="1"/>
    </xf>
    <xf numFmtId="164" fontId="7" fillId="0" borderId="29" xfId="6" applyNumberFormat="1" applyFont="1" applyBorder="1" applyAlignment="1">
      <alignment horizontal="right" vertical="center"/>
    </xf>
    <xf numFmtId="165" fontId="7" fillId="0" borderId="1" xfId="6" applyNumberFormat="1" applyFont="1" applyBorder="1" applyAlignment="1">
      <alignment horizontal="right" vertical="center"/>
    </xf>
    <xf numFmtId="166" fontId="7" fillId="0" borderId="1" xfId="6" applyNumberFormat="1" applyFont="1" applyBorder="1" applyAlignment="1">
      <alignment horizontal="right" vertical="center"/>
    </xf>
    <xf numFmtId="166" fontId="7" fillId="0" borderId="30" xfId="6" applyNumberFormat="1" applyFont="1" applyBorder="1" applyAlignment="1">
      <alignment horizontal="right" vertical="center"/>
    </xf>
    <xf numFmtId="173" fontId="7" fillId="0" borderId="29" xfId="6" applyNumberFormat="1" applyFont="1" applyBorder="1" applyAlignment="1">
      <alignment horizontal="right" vertical="center"/>
    </xf>
    <xf numFmtId="171" fontId="7" fillId="0" borderId="1" xfId="6" applyNumberFormat="1" applyFont="1" applyBorder="1" applyAlignment="1">
      <alignment horizontal="right" vertical="center"/>
    </xf>
    <xf numFmtId="167" fontId="7" fillId="0" borderId="29" xfId="6" applyNumberFormat="1" applyFont="1" applyBorder="1" applyAlignment="1">
      <alignment horizontal="right" vertical="center"/>
    </xf>
    <xf numFmtId="168" fontId="7" fillId="0" borderId="1" xfId="6" applyNumberFormat="1" applyFont="1" applyBorder="1" applyAlignment="1">
      <alignment horizontal="right" vertical="center"/>
    </xf>
    <xf numFmtId="0" fontId="7" fillId="0" borderId="24" xfId="6" applyFont="1" applyBorder="1" applyAlignment="1">
      <alignment horizontal="left" vertical="top" wrapText="1"/>
    </xf>
    <xf numFmtId="174" fontId="7" fillId="0" borderId="17" xfId="6" applyNumberFormat="1" applyFont="1" applyBorder="1" applyAlignment="1">
      <alignment horizontal="right" vertical="center"/>
    </xf>
    <xf numFmtId="172" fontId="7" fillId="0" borderId="18" xfId="6" applyNumberFormat="1" applyFont="1" applyBorder="1" applyAlignment="1">
      <alignment horizontal="right" vertical="center"/>
    </xf>
    <xf numFmtId="166" fontId="7" fillId="0" borderId="18" xfId="6" applyNumberFormat="1" applyFont="1" applyBorder="1" applyAlignment="1">
      <alignment horizontal="right" vertical="center"/>
    </xf>
    <xf numFmtId="166" fontId="7" fillId="0" borderId="19" xfId="6" applyNumberFormat="1" applyFont="1" applyBorder="1" applyAlignment="1">
      <alignment horizontal="right" vertical="center"/>
    </xf>
    <xf numFmtId="0" fontId="7" fillId="0" borderId="0" xfId="6" applyFont="1" applyBorder="1" applyAlignment="1">
      <alignment horizontal="left" vertical="top" wrapText="1"/>
    </xf>
    <xf numFmtId="0" fontId="6" fillId="0" borderId="0" xfId="6"/>
    <xf numFmtId="0" fontId="7" fillId="0" borderId="20" xfId="6" applyFont="1" applyBorder="1" applyAlignment="1">
      <alignment horizontal="left" wrapText="1"/>
    </xf>
    <xf numFmtId="0" fontId="7" fillId="0" borderId="31" xfId="6" applyFont="1" applyBorder="1" applyAlignment="1">
      <alignment horizontal="center" wrapText="1"/>
    </xf>
    <xf numFmtId="0" fontId="7" fillId="0" borderId="24" xfId="6" applyFont="1" applyBorder="1" applyAlignment="1">
      <alignment horizontal="left" wrapText="1"/>
    </xf>
    <xf numFmtId="0" fontId="7" fillId="0" borderId="32" xfId="6" applyFont="1" applyBorder="1" applyAlignment="1">
      <alignment horizontal="center"/>
    </xf>
    <xf numFmtId="165" fontId="7" fillId="0" borderId="20" xfId="6" applyNumberFormat="1" applyFont="1" applyBorder="1" applyAlignment="1">
      <alignment horizontal="right" vertical="center"/>
    </xf>
    <xf numFmtId="165" fontId="7" fillId="0" borderId="23" xfId="6" applyNumberFormat="1" applyFont="1" applyBorder="1" applyAlignment="1">
      <alignment horizontal="right" vertical="center"/>
    </xf>
    <xf numFmtId="165" fontId="7" fillId="0" borderId="24" xfId="6" applyNumberFormat="1" applyFont="1" applyBorder="1" applyAlignment="1">
      <alignment horizontal="right" vertical="center"/>
    </xf>
    <xf numFmtId="0" fontId="2" fillId="0" borderId="0" xfId="7" applyFont="1" applyBorder="1" applyAlignment="1">
      <alignment horizontal="center" vertical="center" wrapText="1"/>
    </xf>
    <xf numFmtId="0" fontId="7" fillId="0" borderId="25" xfId="7" applyFont="1" applyBorder="1" applyAlignment="1">
      <alignment horizontal="left" wrapText="1"/>
    </xf>
    <xf numFmtId="0" fontId="7" fillId="0" borderId="26" xfId="7" applyFont="1" applyBorder="1" applyAlignment="1">
      <alignment horizontal="center" wrapText="1"/>
    </xf>
    <xf numFmtId="0" fontId="7" fillId="0" borderId="27" xfId="7" applyFont="1" applyBorder="1" applyAlignment="1">
      <alignment horizontal="center" wrapText="1"/>
    </xf>
    <xf numFmtId="0" fontId="7" fillId="0" borderId="28" xfId="7" applyFont="1" applyBorder="1" applyAlignment="1">
      <alignment horizontal="center" wrapText="1"/>
    </xf>
    <xf numFmtId="0" fontId="7" fillId="0" borderId="20" xfId="7" applyFont="1" applyBorder="1" applyAlignment="1">
      <alignment horizontal="left" vertical="top" wrapText="1"/>
    </xf>
    <xf numFmtId="164" fontId="7" fillId="0" borderId="14" xfId="7" applyNumberFormat="1" applyFont="1" applyBorder="1" applyAlignment="1">
      <alignment horizontal="right" vertical="center"/>
    </xf>
    <xf numFmtId="165" fontId="7" fillId="0" borderId="15" xfId="7" applyNumberFormat="1" applyFont="1" applyBorder="1" applyAlignment="1">
      <alignment horizontal="right" vertical="center"/>
    </xf>
    <xf numFmtId="166" fontId="7" fillId="0" borderId="15" xfId="7" applyNumberFormat="1" applyFont="1" applyBorder="1" applyAlignment="1">
      <alignment horizontal="right" vertical="center"/>
    </xf>
    <xf numFmtId="166" fontId="7" fillId="0" borderId="16" xfId="7" applyNumberFormat="1" applyFont="1" applyBorder="1" applyAlignment="1">
      <alignment horizontal="right" vertical="center"/>
    </xf>
    <xf numFmtId="0" fontId="7" fillId="0" borderId="23" xfId="7" applyFont="1" applyBorder="1" applyAlignment="1">
      <alignment horizontal="left" vertical="top" wrapText="1"/>
    </xf>
    <xf numFmtId="164" fontId="7" fillId="0" borderId="29" xfId="7" applyNumberFormat="1" applyFont="1" applyBorder="1" applyAlignment="1">
      <alignment horizontal="right" vertical="center"/>
    </xf>
    <xf numFmtId="165" fontId="7" fillId="0" borderId="1" xfId="7" applyNumberFormat="1" applyFont="1" applyBorder="1" applyAlignment="1">
      <alignment horizontal="right" vertical="center"/>
    </xf>
    <xf numFmtId="166" fontId="7" fillId="0" borderId="1" xfId="7" applyNumberFormat="1" applyFont="1" applyBorder="1" applyAlignment="1">
      <alignment horizontal="right" vertical="center"/>
    </xf>
    <xf numFmtId="166" fontId="7" fillId="0" borderId="30" xfId="7" applyNumberFormat="1" applyFont="1" applyBorder="1" applyAlignment="1">
      <alignment horizontal="right" vertical="center"/>
    </xf>
    <xf numFmtId="173" fontId="7" fillId="0" borderId="29" xfId="7" applyNumberFormat="1" applyFont="1" applyBorder="1" applyAlignment="1">
      <alignment horizontal="right" vertical="center"/>
    </xf>
    <xf numFmtId="171" fontId="7" fillId="0" borderId="1" xfId="7" applyNumberFormat="1" applyFont="1" applyBorder="1" applyAlignment="1">
      <alignment horizontal="right" vertical="center"/>
    </xf>
    <xf numFmtId="167" fontId="7" fillId="0" borderId="29" xfId="7" applyNumberFormat="1" applyFont="1" applyBorder="1" applyAlignment="1">
      <alignment horizontal="right" vertical="center"/>
    </xf>
    <xf numFmtId="168" fontId="7" fillId="0" borderId="1" xfId="7" applyNumberFormat="1" applyFont="1" applyBorder="1" applyAlignment="1">
      <alignment horizontal="right" vertical="center"/>
    </xf>
    <xf numFmtId="0" fontId="7" fillId="0" borderId="24" xfId="7" applyFont="1" applyBorder="1" applyAlignment="1">
      <alignment horizontal="left" vertical="top" wrapText="1"/>
    </xf>
    <xf numFmtId="174" fontId="7" fillId="0" borderId="17" xfId="7" applyNumberFormat="1" applyFont="1" applyBorder="1" applyAlignment="1">
      <alignment horizontal="right" vertical="center"/>
    </xf>
    <xf numFmtId="172" fontId="7" fillId="0" borderId="18" xfId="7" applyNumberFormat="1" applyFont="1" applyBorder="1" applyAlignment="1">
      <alignment horizontal="right" vertical="center"/>
    </xf>
    <xf numFmtId="166" fontId="7" fillId="0" borderId="18" xfId="7" applyNumberFormat="1" applyFont="1" applyBorder="1" applyAlignment="1">
      <alignment horizontal="right" vertical="center"/>
    </xf>
    <xf numFmtId="166" fontId="7" fillId="0" borderId="19" xfId="7" applyNumberFormat="1" applyFont="1" applyBorder="1" applyAlignment="1">
      <alignment horizontal="right" vertical="center"/>
    </xf>
    <xf numFmtId="0" fontId="7" fillId="0" borderId="0" xfId="7" applyFont="1" applyBorder="1" applyAlignment="1">
      <alignment horizontal="left" vertical="top" wrapText="1"/>
    </xf>
    <xf numFmtId="0" fontId="6" fillId="0" borderId="0" xfId="7"/>
    <xf numFmtId="0" fontId="7" fillId="0" borderId="20" xfId="7" applyFont="1" applyBorder="1" applyAlignment="1">
      <alignment horizontal="left" wrapText="1"/>
    </xf>
    <xf numFmtId="0" fontId="7" fillId="0" borderId="31" xfId="7" applyFont="1" applyBorder="1" applyAlignment="1">
      <alignment horizontal="center" wrapText="1"/>
    </xf>
    <xf numFmtId="0" fontId="7" fillId="0" borderId="24" xfId="7" applyFont="1" applyBorder="1" applyAlignment="1">
      <alignment horizontal="left" wrapText="1"/>
    </xf>
    <xf numFmtId="0" fontId="7" fillId="0" borderId="32" xfId="7" applyFont="1" applyBorder="1" applyAlignment="1">
      <alignment horizontal="center"/>
    </xf>
    <xf numFmtId="165" fontId="7" fillId="0" borderId="20" xfId="7" applyNumberFormat="1" applyFont="1" applyBorder="1" applyAlignment="1">
      <alignment horizontal="right" vertical="center"/>
    </xf>
    <xf numFmtId="165" fontId="7" fillId="0" borderId="23" xfId="7" applyNumberFormat="1" applyFont="1" applyBorder="1" applyAlignment="1">
      <alignment horizontal="right" vertical="center"/>
    </xf>
    <xf numFmtId="165" fontId="7" fillId="0" borderId="24" xfId="7" applyNumberFormat="1" applyFont="1" applyBorder="1" applyAlignment="1">
      <alignment horizontal="right" vertical="center"/>
    </xf>
    <xf numFmtId="0" fontId="2" fillId="0" borderId="0" xfId="8" applyFont="1" applyBorder="1" applyAlignment="1">
      <alignment horizontal="center" vertical="center" wrapText="1"/>
    </xf>
    <xf numFmtId="0" fontId="7" fillId="0" borderId="3" xfId="8" applyFont="1" applyBorder="1" applyAlignment="1">
      <alignment horizontal="left" wrapText="1"/>
    </xf>
    <xf numFmtId="0" fontId="7" fillId="0" borderId="4" xfId="8" applyFont="1" applyBorder="1" applyAlignment="1">
      <alignment horizontal="left" wrapText="1"/>
    </xf>
    <xf numFmtId="0" fontId="7" fillId="0" borderId="5" xfId="8" applyFont="1" applyBorder="1" applyAlignment="1">
      <alignment horizontal="center" wrapText="1"/>
    </xf>
    <xf numFmtId="0" fontId="7" fillId="0" borderId="6" xfId="8" applyFont="1" applyBorder="1" applyAlignment="1">
      <alignment horizontal="center" wrapText="1"/>
    </xf>
    <xf numFmtId="0" fontId="7" fillId="0" borderId="6" xfId="8" applyFont="1" applyBorder="1" applyAlignment="1">
      <alignment horizontal="center" wrapText="1"/>
    </xf>
    <xf numFmtId="0" fontId="7" fillId="0" borderId="7" xfId="8" applyFont="1" applyBorder="1" applyAlignment="1">
      <alignment horizontal="center" wrapText="1"/>
    </xf>
    <xf numFmtId="0" fontId="7" fillId="0" borderId="8" xfId="8" applyFont="1" applyBorder="1" applyAlignment="1">
      <alignment horizontal="left" wrapText="1"/>
    </xf>
    <xf numFmtId="0" fontId="7" fillId="0" borderId="9" xfId="8" applyFont="1" applyBorder="1" applyAlignment="1">
      <alignment horizontal="left" wrapText="1"/>
    </xf>
    <xf numFmtId="0" fontId="7" fillId="0" borderId="10" xfId="8" applyFont="1" applyBorder="1" applyAlignment="1">
      <alignment horizontal="center" wrapText="1"/>
    </xf>
    <xf numFmtId="0" fontId="7" fillId="0" borderId="11" xfId="8" applyFont="1" applyBorder="1" applyAlignment="1">
      <alignment horizontal="center" wrapText="1"/>
    </xf>
    <xf numFmtId="0" fontId="7" fillId="0" borderId="11" xfId="8" applyFont="1" applyBorder="1" applyAlignment="1">
      <alignment horizontal="center" wrapText="1"/>
    </xf>
    <xf numFmtId="0" fontId="7" fillId="0" borderId="12" xfId="8" applyFont="1" applyBorder="1" applyAlignment="1">
      <alignment horizontal="center" wrapText="1"/>
    </xf>
    <xf numFmtId="0" fontId="7" fillId="0" borderId="13" xfId="8" applyFont="1" applyBorder="1" applyAlignment="1">
      <alignment horizontal="left" vertical="top"/>
    </xf>
    <xf numFmtId="0" fontId="7" fillId="0" borderId="4" xfId="8" applyFont="1" applyBorder="1" applyAlignment="1">
      <alignment horizontal="left" vertical="top" wrapText="1"/>
    </xf>
    <xf numFmtId="165" fontId="7" fillId="0" borderId="14" xfId="8" applyNumberFormat="1" applyFont="1" applyBorder="1" applyAlignment="1">
      <alignment horizontal="right" vertical="center"/>
    </xf>
    <xf numFmtId="165" fontId="7" fillId="0" borderId="15" xfId="8" applyNumberFormat="1" applyFont="1" applyBorder="1" applyAlignment="1">
      <alignment horizontal="right" vertical="center"/>
    </xf>
    <xf numFmtId="0" fontId="7" fillId="0" borderId="15" xfId="8" applyFont="1" applyBorder="1" applyAlignment="1">
      <alignment horizontal="left" vertical="center" wrapText="1"/>
    </xf>
    <xf numFmtId="171" fontId="7" fillId="0" borderId="15" xfId="8" applyNumberFormat="1" applyFont="1" applyBorder="1" applyAlignment="1">
      <alignment horizontal="right" vertical="center"/>
    </xf>
    <xf numFmtId="171" fontId="7" fillId="0" borderId="16" xfId="8" applyNumberFormat="1" applyFont="1" applyBorder="1" applyAlignment="1">
      <alignment horizontal="right" vertical="center"/>
    </xf>
    <xf numFmtId="0" fontId="7" fillId="0" borderId="8" xfId="8" applyFont="1" applyBorder="1" applyAlignment="1">
      <alignment horizontal="left" vertical="top" wrapText="1"/>
    </xf>
    <xf numFmtId="0" fontId="7" fillId="0" borderId="9" xfId="8" applyFont="1" applyBorder="1" applyAlignment="1">
      <alignment horizontal="left" vertical="top" wrapText="1"/>
    </xf>
    <xf numFmtId="171" fontId="7" fillId="0" borderId="17" xfId="8" applyNumberFormat="1" applyFont="1" applyBorder="1" applyAlignment="1">
      <alignment horizontal="right" vertical="center"/>
    </xf>
    <xf numFmtId="165" fontId="7" fillId="0" borderId="18" xfId="8" applyNumberFormat="1" applyFont="1" applyBorder="1" applyAlignment="1">
      <alignment horizontal="right" vertical="center"/>
    </xf>
    <xf numFmtId="171" fontId="7" fillId="0" borderId="18" xfId="8" applyNumberFormat="1" applyFont="1" applyBorder="1" applyAlignment="1">
      <alignment horizontal="right" vertical="center"/>
    </xf>
    <xf numFmtId="171" fontId="7" fillId="0" borderId="19" xfId="8" applyNumberFormat="1" applyFont="1" applyBorder="1" applyAlignment="1">
      <alignment horizontal="right" vertical="center"/>
    </xf>
    <xf numFmtId="0" fontId="7" fillId="0" borderId="0" xfId="8" applyFont="1" applyBorder="1" applyAlignment="1">
      <alignment horizontal="left" vertical="top" wrapText="1"/>
    </xf>
    <xf numFmtId="165" fontId="7" fillId="0" borderId="17" xfId="8" applyNumberFormat="1" applyFont="1" applyBorder="1" applyAlignment="1">
      <alignment horizontal="right" vertical="center"/>
    </xf>
    <xf numFmtId="0" fontId="7" fillId="2" borderId="0" xfId="8" applyFont="1" applyFill="1"/>
    <xf numFmtId="0" fontId="6" fillId="0" borderId="0" xfId="8"/>
    <xf numFmtId="0" fontId="7" fillId="0" borderId="3" xfId="8" applyFont="1" applyBorder="1" applyAlignment="1">
      <alignment horizontal="left" vertical="top" wrapText="1"/>
    </xf>
    <xf numFmtId="166" fontId="7" fillId="0" borderId="20" xfId="8" applyNumberFormat="1" applyFont="1" applyBorder="1" applyAlignment="1">
      <alignment horizontal="right" vertical="center"/>
    </xf>
    <xf numFmtId="0" fontId="7" fillId="0" borderId="21" xfId="8" applyFont="1" applyBorder="1" applyAlignment="1">
      <alignment horizontal="left" vertical="top" wrapText="1"/>
    </xf>
    <xf numFmtId="0" fontId="7" fillId="0" borderId="22" xfId="8" applyFont="1" applyBorder="1" applyAlignment="1">
      <alignment horizontal="left" vertical="top" wrapText="1"/>
    </xf>
    <xf numFmtId="166" fontId="7" fillId="0" borderId="23" xfId="8" applyNumberFormat="1" applyFont="1" applyBorder="1" applyAlignment="1">
      <alignment horizontal="right" vertical="center"/>
    </xf>
    <xf numFmtId="0" fontId="7" fillId="0" borderId="22" xfId="8" applyFont="1" applyBorder="1" applyAlignment="1">
      <alignment horizontal="left" vertical="top" wrapText="1"/>
    </xf>
    <xf numFmtId="169" fontId="7" fillId="0" borderId="23" xfId="8" applyNumberFormat="1" applyFont="1" applyBorder="1" applyAlignment="1">
      <alignment horizontal="right" vertical="center"/>
    </xf>
    <xf numFmtId="170" fontId="7" fillId="0" borderId="23" xfId="8" applyNumberFormat="1" applyFont="1" applyBorder="1" applyAlignment="1">
      <alignment horizontal="right" vertical="center"/>
    </xf>
    <xf numFmtId="168" fontId="7" fillId="0" borderId="23" xfId="8" applyNumberFormat="1" applyFont="1" applyBorder="1" applyAlignment="1">
      <alignment horizontal="right" vertical="center"/>
    </xf>
    <xf numFmtId="171" fontId="7" fillId="0" borderId="23" xfId="8" applyNumberFormat="1" applyFont="1" applyBorder="1" applyAlignment="1">
      <alignment horizontal="right" vertical="center"/>
    </xf>
    <xf numFmtId="165" fontId="7" fillId="0" borderId="23" xfId="8" applyNumberFormat="1" applyFont="1" applyBorder="1" applyAlignment="1">
      <alignment horizontal="right" vertical="center"/>
    </xf>
    <xf numFmtId="172" fontId="7" fillId="0" borderId="23" xfId="8" applyNumberFormat="1" applyFont="1" applyBorder="1" applyAlignment="1">
      <alignment horizontal="right" vertical="center"/>
    </xf>
    <xf numFmtId="0" fontId="7" fillId="0" borderId="22" xfId="8" applyFont="1" applyBorder="1" applyAlignment="1">
      <alignment horizontal="left" vertical="top"/>
    </xf>
    <xf numFmtId="0" fontId="7" fillId="0" borderId="9" xfId="8" applyFont="1" applyBorder="1" applyAlignment="1">
      <alignment horizontal="left" vertical="top"/>
    </xf>
    <xf numFmtId="169" fontId="7" fillId="0" borderId="24" xfId="8" applyNumberFormat="1" applyFont="1" applyBorder="1" applyAlignment="1">
      <alignment horizontal="right" vertical="center"/>
    </xf>
    <xf numFmtId="0" fontId="7" fillId="0" borderId="20" xfId="8" applyFont="1" applyBorder="1" applyAlignment="1">
      <alignment horizontal="left" wrapText="1"/>
    </xf>
    <xf numFmtId="0" fontId="7" fillId="0" borderId="24" xfId="8" applyFont="1" applyBorder="1" applyAlignment="1">
      <alignment horizontal="left" wrapText="1"/>
    </xf>
    <xf numFmtId="0" fontId="7" fillId="0" borderId="12" xfId="8" applyFont="1" applyBorder="1" applyAlignment="1">
      <alignment horizontal="center" wrapText="1"/>
    </xf>
    <xf numFmtId="0" fontId="7" fillId="0" borderId="20" xfId="8" applyFont="1" applyBorder="1" applyAlignment="1">
      <alignment horizontal="left" vertical="top" wrapText="1"/>
    </xf>
    <xf numFmtId="171" fontId="7" fillId="0" borderId="14" xfId="8" applyNumberFormat="1" applyFont="1" applyBorder="1" applyAlignment="1">
      <alignment horizontal="right" vertical="center"/>
    </xf>
    <xf numFmtId="165" fontId="7" fillId="0" borderId="16" xfId="8" applyNumberFormat="1" applyFont="1" applyBorder="1" applyAlignment="1">
      <alignment horizontal="right" vertical="center"/>
    </xf>
    <xf numFmtId="0" fontId="7" fillId="0" borderId="23" xfId="8" applyFont="1" applyBorder="1" applyAlignment="1">
      <alignment horizontal="left" vertical="top" wrapText="1"/>
    </xf>
    <xf numFmtId="171" fontId="7" fillId="0" borderId="29" xfId="8" applyNumberFormat="1" applyFont="1" applyBorder="1" applyAlignment="1">
      <alignment horizontal="right" vertical="center"/>
    </xf>
    <xf numFmtId="165" fontId="7" fillId="0" borderId="1" xfId="8" applyNumberFormat="1" applyFont="1" applyBorder="1" applyAlignment="1">
      <alignment horizontal="right" vertical="center"/>
    </xf>
    <xf numFmtId="171" fontId="7" fillId="0" borderId="1" xfId="8" applyNumberFormat="1" applyFont="1" applyBorder="1" applyAlignment="1">
      <alignment horizontal="right" vertical="center"/>
    </xf>
    <xf numFmtId="165" fontId="7" fillId="0" borderId="30" xfId="8" applyNumberFormat="1" applyFont="1" applyBorder="1" applyAlignment="1">
      <alignment horizontal="right" vertical="center"/>
    </xf>
    <xf numFmtId="165" fontId="7" fillId="0" borderId="29" xfId="8" applyNumberFormat="1" applyFont="1" applyBorder="1" applyAlignment="1">
      <alignment horizontal="right" vertical="center"/>
    </xf>
    <xf numFmtId="171" fontId="7" fillId="0" borderId="30" xfId="8" applyNumberFormat="1" applyFont="1" applyBorder="1" applyAlignment="1">
      <alignment horizontal="right" vertical="center"/>
    </xf>
    <xf numFmtId="0" fontId="7" fillId="0" borderId="24" xfId="8" applyFont="1" applyBorder="1" applyAlignment="1">
      <alignment horizontal="left" vertical="top" wrapText="1"/>
    </xf>
  </cellXfs>
  <cellStyles count="9">
    <cellStyle name="Normal" xfId="0" builtinId="0"/>
    <cellStyle name="Normal_Common" xfId="1" xr:uid="{00000000-0005-0000-0000-000001000000}"/>
    <cellStyle name="Normal_Common_1" xfId="5" xr:uid="{34967DDE-D792-4073-BE54-6F257D45F00F}"/>
    <cellStyle name="Normal_Composite" xfId="4" xr:uid="{8F44DA5B-D511-41EC-9F38-8B9F667976D2}"/>
    <cellStyle name="Normal_Composite_1" xfId="8" xr:uid="{76AD7C5F-2E44-4AB3-A019-5A27BA87408D}"/>
    <cellStyle name="Normal_Rural" xfId="3" xr:uid="{EE000338-8BD4-4032-A8F7-324A5FFB29F0}"/>
    <cellStyle name="Normal_Rural_1" xfId="7" xr:uid="{9E29D0DD-02DC-408D-BA0A-AD594BD592F0}"/>
    <cellStyle name="Normal_Urban" xfId="2" xr:uid="{8457067D-AB85-457C-BD5A-9E373EDCBE95}"/>
    <cellStyle name="Normal_Urban_1" xfId="6" xr:uid="{7D8DA597-785C-4C02-AD11-FEEE78AB5B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50</xdr:row>
      <xdr:rowOff>19050</xdr:rowOff>
    </xdr:from>
    <xdr:to>
      <xdr:col>4</xdr:col>
      <xdr:colOff>276225</xdr:colOff>
      <xdr:row>75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CFAB87-B3C1-11E0-8F60-C6B529E77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1047750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3"/>
  <sheetViews>
    <sheetView tabSelected="1" zoomScaleNormal="100" workbookViewId="0"/>
  </sheetViews>
  <sheetFormatPr defaultColWidth="9.140625" defaultRowHeight="15" x14ac:dyDescent="0.25"/>
  <cols>
    <col min="1" max="1" width="9.140625" style="2"/>
    <col min="2" max="2" width="60.7109375" style="2" customWidth="1"/>
    <col min="3" max="3" width="9.140625" style="2"/>
    <col min="4" max="4" width="12.7109375" style="2" customWidth="1"/>
    <col min="5" max="7" width="9.140625" style="2"/>
    <col min="8" max="8" width="60.7109375" style="2" customWidth="1"/>
    <col min="9" max="9" width="10.7109375" style="2" customWidth="1"/>
    <col min="10" max="10" width="9.140625" style="2"/>
    <col min="11" max="11" width="12.7109375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41</v>
      </c>
      <c r="B1" s="2" t="s">
        <v>64</v>
      </c>
    </row>
    <row r="2" spans="1:12" s="8" customFormat="1" x14ac:dyDescent="0.25"/>
    <row r="3" spans="1:12" s="8" customFormat="1" x14ac:dyDescent="0.25"/>
    <row r="4" spans="1:12" ht="15.75" thickBot="1" x14ac:dyDescent="0.25">
      <c r="H4" s="17" t="s">
        <v>6</v>
      </c>
      <c r="I4" s="17"/>
      <c r="J4" s="38"/>
    </row>
    <row r="5" spans="1:12" ht="16.5" thickTop="1" thickBot="1" x14ac:dyDescent="0.25">
      <c r="B5" s="17" t="s">
        <v>0</v>
      </c>
      <c r="C5" s="17"/>
      <c r="D5" s="17"/>
      <c r="E5" s="17"/>
      <c r="F5" s="17"/>
      <c r="G5" s="4"/>
      <c r="H5" s="39" t="s">
        <v>45</v>
      </c>
      <c r="I5" s="40" t="s">
        <v>4</v>
      </c>
      <c r="J5" s="38"/>
      <c r="K5" s="14" t="s">
        <v>8</v>
      </c>
      <c r="L5" s="14"/>
    </row>
    <row r="6" spans="1:12" ht="27" thickTop="1" thickBot="1" x14ac:dyDescent="0.25">
      <c r="B6" s="18" t="s">
        <v>45</v>
      </c>
      <c r="C6" s="19" t="s">
        <v>1</v>
      </c>
      <c r="D6" s="20" t="s">
        <v>189</v>
      </c>
      <c r="E6" s="20" t="s">
        <v>190</v>
      </c>
      <c r="F6" s="21" t="s">
        <v>2</v>
      </c>
      <c r="G6" s="9"/>
      <c r="H6" s="41"/>
      <c r="I6" s="42" t="s">
        <v>5</v>
      </c>
      <c r="J6" s="38"/>
      <c r="K6" s="1" t="s">
        <v>9</v>
      </c>
      <c r="L6" s="1" t="s">
        <v>10</v>
      </c>
    </row>
    <row r="7" spans="1:12" ht="15.75" thickTop="1" x14ac:dyDescent="0.2">
      <c r="B7" s="22" t="s">
        <v>65</v>
      </c>
      <c r="C7" s="23">
        <v>5.5100310822266171E-2</v>
      </c>
      <c r="D7" s="24">
        <v>0.22818401504777536</v>
      </c>
      <c r="E7" s="25">
        <v>14156</v>
      </c>
      <c r="F7" s="26">
        <v>0</v>
      </c>
      <c r="G7" s="9"/>
      <c r="H7" s="22" t="s">
        <v>65</v>
      </c>
      <c r="I7" s="43">
        <v>6.1387171326529093E-2</v>
      </c>
      <c r="J7" s="38"/>
      <c r="K7" s="12">
        <f>((1-C7)/D7)*I7</f>
        <v>0.25420150089739224</v>
      </c>
      <c r="L7" s="12">
        <f>((0-C7)/D7)*I7</f>
        <v>-1.4823353072664917E-2</v>
      </c>
    </row>
    <row r="8" spans="1:12" x14ac:dyDescent="0.2">
      <c r="B8" s="27" t="s">
        <v>66</v>
      </c>
      <c r="C8" s="28">
        <v>4.8601299802204012E-2</v>
      </c>
      <c r="D8" s="29">
        <v>0.21504064753992497</v>
      </c>
      <c r="E8" s="30">
        <v>14156</v>
      </c>
      <c r="F8" s="31">
        <v>0</v>
      </c>
      <c r="G8" s="9"/>
      <c r="H8" s="27" t="s">
        <v>66</v>
      </c>
      <c r="I8" s="44">
        <v>3.4570448484809189E-2</v>
      </c>
      <c r="J8" s="38"/>
      <c r="K8" s="12">
        <f t="shared" ref="K8:K18" si="0">((1-C8)/D8)*I8</f>
        <v>0.15294912905987154</v>
      </c>
      <c r="L8" s="12">
        <f t="shared" ref="L8:L71" si="1">((0-C8)/D8)*I8</f>
        <v>-7.8132611221555983E-3</v>
      </c>
    </row>
    <row r="9" spans="1:12" x14ac:dyDescent="0.2">
      <c r="B9" s="27" t="s">
        <v>67</v>
      </c>
      <c r="C9" s="28">
        <v>0.14870019779598756</v>
      </c>
      <c r="D9" s="29">
        <v>0.35580527257403616</v>
      </c>
      <c r="E9" s="30">
        <v>14156</v>
      </c>
      <c r="F9" s="31">
        <v>0</v>
      </c>
      <c r="G9" s="9"/>
      <c r="H9" s="27" t="s">
        <v>67</v>
      </c>
      <c r="I9" s="44">
        <v>2.0447079943946879E-2</v>
      </c>
      <c r="J9" s="38"/>
      <c r="K9" s="12">
        <f t="shared" si="0"/>
        <v>4.892168962535437E-2</v>
      </c>
      <c r="L9" s="12">
        <f t="shared" si="1"/>
        <v>-8.5453619335632679E-3</v>
      </c>
    </row>
    <row r="10" spans="1:12" x14ac:dyDescent="0.2">
      <c r="B10" s="27" t="s">
        <v>68</v>
      </c>
      <c r="C10" s="28">
        <v>0.12531788640858998</v>
      </c>
      <c r="D10" s="29">
        <v>0.33109070893381143</v>
      </c>
      <c r="E10" s="30">
        <v>14156</v>
      </c>
      <c r="F10" s="31">
        <v>0</v>
      </c>
      <c r="G10" s="9"/>
      <c r="H10" s="27" t="s">
        <v>68</v>
      </c>
      <c r="I10" s="44">
        <v>-1.4985360430165663E-2</v>
      </c>
      <c r="J10" s="38"/>
      <c r="K10" s="12">
        <f t="shared" si="0"/>
        <v>-3.9588627467666865E-2</v>
      </c>
      <c r="L10" s="12">
        <f t="shared" si="1"/>
        <v>5.6719613251204181E-3</v>
      </c>
    </row>
    <row r="11" spans="1:12" x14ac:dyDescent="0.2">
      <c r="B11" s="27" t="s">
        <v>69</v>
      </c>
      <c r="C11" s="28">
        <v>0.28984176320994631</v>
      </c>
      <c r="D11" s="29">
        <v>0.45370481252593581</v>
      </c>
      <c r="E11" s="30">
        <v>14156</v>
      </c>
      <c r="F11" s="31">
        <v>0</v>
      </c>
      <c r="G11" s="9"/>
      <c r="H11" s="27" t="s">
        <v>69</v>
      </c>
      <c r="I11" s="44">
        <v>-2.1631280732373505E-2</v>
      </c>
      <c r="J11" s="38"/>
      <c r="K11" s="12">
        <f t="shared" si="0"/>
        <v>-3.3858208597985474E-2</v>
      </c>
      <c r="L11" s="12">
        <f t="shared" si="1"/>
        <v>1.3818783435545053E-2</v>
      </c>
    </row>
    <row r="12" spans="1:12" x14ac:dyDescent="0.2">
      <c r="B12" s="27" t="s">
        <v>70</v>
      </c>
      <c r="C12" s="28">
        <v>4.2738061599321836E-2</v>
      </c>
      <c r="D12" s="29">
        <v>0.2022731073134536</v>
      </c>
      <c r="E12" s="30">
        <v>14156</v>
      </c>
      <c r="F12" s="31">
        <v>0</v>
      </c>
      <c r="G12" s="9"/>
      <c r="H12" s="27" t="s">
        <v>70</v>
      </c>
      <c r="I12" s="44">
        <v>-2.1616490898976266E-4</v>
      </c>
      <c r="J12" s="38"/>
      <c r="K12" s="12">
        <f t="shared" si="0"/>
        <v>-1.0230051960050317E-3</v>
      </c>
      <c r="L12" s="12">
        <f t="shared" si="1"/>
        <v>4.5673245043394878E-5</v>
      </c>
    </row>
    <row r="13" spans="1:12" x14ac:dyDescent="0.2">
      <c r="B13" s="27" t="s">
        <v>71</v>
      </c>
      <c r="C13" s="28">
        <v>0.19758406329471603</v>
      </c>
      <c r="D13" s="29">
        <v>0.3981906601545378</v>
      </c>
      <c r="E13" s="30">
        <v>14156</v>
      </c>
      <c r="F13" s="31">
        <v>0</v>
      </c>
      <c r="G13" s="9"/>
      <c r="H13" s="27" t="s">
        <v>71</v>
      </c>
      <c r="I13" s="44">
        <v>-1.8925082154041508E-2</v>
      </c>
      <c r="J13" s="38"/>
      <c r="K13" s="12">
        <f t="shared" si="0"/>
        <v>-3.8136975683874821E-2</v>
      </c>
      <c r="L13" s="12">
        <f t="shared" si="1"/>
        <v>9.3907140582619834E-3</v>
      </c>
    </row>
    <row r="14" spans="1:12" x14ac:dyDescent="0.2">
      <c r="B14" s="27" t="s">
        <v>72</v>
      </c>
      <c r="C14" s="28">
        <v>2.5430912687199772E-3</v>
      </c>
      <c r="D14" s="29">
        <v>5.0366686995541109E-2</v>
      </c>
      <c r="E14" s="30">
        <v>14156</v>
      </c>
      <c r="F14" s="31">
        <v>0</v>
      </c>
      <c r="G14" s="9"/>
      <c r="H14" s="27" t="s">
        <v>72</v>
      </c>
      <c r="I14" s="44">
        <v>-1.9375325925948667E-3</v>
      </c>
      <c r="J14" s="38"/>
      <c r="K14" s="12">
        <f t="shared" si="0"/>
        <v>-3.8370704639494539E-2</v>
      </c>
      <c r="L14" s="12">
        <f t="shared" si="1"/>
        <v>9.7828991998711269E-5</v>
      </c>
    </row>
    <row r="15" spans="1:12" x14ac:dyDescent="0.2">
      <c r="B15" s="27" t="s">
        <v>73</v>
      </c>
      <c r="C15" s="28">
        <v>1.2150324950551005E-2</v>
      </c>
      <c r="D15" s="29">
        <v>0.10956067954099023</v>
      </c>
      <c r="E15" s="30">
        <v>14156</v>
      </c>
      <c r="F15" s="31">
        <v>0</v>
      </c>
      <c r="G15" s="9"/>
      <c r="H15" s="27" t="s">
        <v>73</v>
      </c>
      <c r="I15" s="44">
        <v>-8.4260158493676095E-3</v>
      </c>
      <c r="J15" s="38"/>
      <c r="K15" s="12">
        <f t="shared" si="0"/>
        <v>-7.5972849507976586E-2</v>
      </c>
      <c r="L15" s="12">
        <f t="shared" si="1"/>
        <v>9.3444866385669156E-4</v>
      </c>
    </row>
    <row r="16" spans="1:12" x14ac:dyDescent="0.2">
      <c r="B16" s="27" t="s">
        <v>74</v>
      </c>
      <c r="C16" s="28">
        <v>2.8962983893755304E-3</v>
      </c>
      <c r="D16" s="29">
        <v>5.3741174768435561E-2</v>
      </c>
      <c r="E16" s="30">
        <v>14156</v>
      </c>
      <c r="F16" s="31">
        <v>0</v>
      </c>
      <c r="G16" s="9"/>
      <c r="H16" s="27" t="s">
        <v>74</v>
      </c>
      <c r="I16" s="44">
        <v>-2.39186675066897E-3</v>
      </c>
      <c r="J16" s="38"/>
      <c r="K16" s="12">
        <f t="shared" si="0"/>
        <v>-4.4378248170566244E-2</v>
      </c>
      <c r="L16" s="12">
        <f t="shared" si="1"/>
        <v>1.2890599893682016E-4</v>
      </c>
    </row>
    <row r="17" spans="2:12" x14ac:dyDescent="0.2">
      <c r="B17" s="27" t="s">
        <v>75</v>
      </c>
      <c r="C17" s="28">
        <v>2.1898841480644253E-3</v>
      </c>
      <c r="D17" s="29">
        <v>4.6746581951568722E-2</v>
      </c>
      <c r="E17" s="30">
        <v>14156</v>
      </c>
      <c r="F17" s="31">
        <v>0</v>
      </c>
      <c r="G17" s="9"/>
      <c r="H17" s="27" t="s">
        <v>75</v>
      </c>
      <c r="I17" s="44">
        <v>-5.2082952807975809E-4</v>
      </c>
      <c r="J17" s="38"/>
      <c r="K17" s="12">
        <f t="shared" si="0"/>
        <v>-1.1117154454004579E-2</v>
      </c>
      <c r="L17" s="12">
        <f t="shared" si="1"/>
        <v>2.439871066011625E-5</v>
      </c>
    </row>
    <row r="18" spans="2:12" x14ac:dyDescent="0.2">
      <c r="B18" s="27" t="s">
        <v>76</v>
      </c>
      <c r="C18" s="28">
        <v>2.8962983893755304E-3</v>
      </c>
      <c r="D18" s="29">
        <v>5.3741174768437296E-2</v>
      </c>
      <c r="E18" s="30">
        <v>14156</v>
      </c>
      <c r="F18" s="31">
        <v>0</v>
      </c>
      <c r="G18" s="9"/>
      <c r="H18" s="27" t="s">
        <v>76</v>
      </c>
      <c r="I18" s="44">
        <v>-1.372047622662891E-3</v>
      </c>
      <c r="J18" s="38"/>
      <c r="K18" s="12">
        <f t="shared" si="0"/>
        <v>-2.5456714879011331E-2</v>
      </c>
      <c r="L18" s="12">
        <f t="shared" si="1"/>
        <v>7.3944407370844125E-5</v>
      </c>
    </row>
    <row r="19" spans="2:12" ht="24" x14ac:dyDescent="0.2">
      <c r="B19" s="27" t="s">
        <v>77</v>
      </c>
      <c r="C19" s="28">
        <v>6.2870867476688339E-2</v>
      </c>
      <c r="D19" s="29">
        <v>0.24273912715807294</v>
      </c>
      <c r="E19" s="30">
        <v>14156</v>
      </c>
      <c r="F19" s="31">
        <v>0</v>
      </c>
      <c r="G19" s="9"/>
      <c r="H19" s="27" t="s">
        <v>77</v>
      </c>
      <c r="I19" s="44">
        <v>-2.2881524558233311E-2</v>
      </c>
      <c r="J19" s="38"/>
      <c r="K19" s="12">
        <f>((1-C19)/D19)*I19</f>
        <v>-8.8337399541295547E-2</v>
      </c>
      <c r="L19" s="12">
        <f t="shared" si="1"/>
        <v>5.9264499918402725E-3</v>
      </c>
    </row>
    <row r="20" spans="2:12" x14ac:dyDescent="0.2">
      <c r="B20" s="27" t="s">
        <v>78</v>
      </c>
      <c r="C20" s="28">
        <v>7.0641424131110493E-4</v>
      </c>
      <c r="D20" s="29">
        <v>2.6570003586943065E-2</v>
      </c>
      <c r="E20" s="30">
        <v>14156</v>
      </c>
      <c r="F20" s="31">
        <v>0</v>
      </c>
      <c r="G20" s="9"/>
      <c r="H20" s="27" t="s">
        <v>78</v>
      </c>
      <c r="I20" s="44">
        <v>8.661392244438881E-3</v>
      </c>
      <c r="J20" s="38"/>
      <c r="K20" s="12">
        <f t="shared" ref="K20:K83" si="2">((1-C20)/D20)*I20</f>
        <v>0.32575357716026698</v>
      </c>
      <c r="L20" s="12">
        <f t="shared" si="1"/>
        <v>-2.302796388804376E-4</v>
      </c>
    </row>
    <row r="21" spans="2:12" x14ac:dyDescent="0.2">
      <c r="B21" s="27" t="s">
        <v>79</v>
      </c>
      <c r="C21" s="28">
        <v>1.6953941791466515E-3</v>
      </c>
      <c r="D21" s="29">
        <v>4.1141698897600956E-2</v>
      </c>
      <c r="E21" s="30">
        <v>14156</v>
      </c>
      <c r="F21" s="31">
        <v>0</v>
      </c>
      <c r="G21" s="9"/>
      <c r="H21" s="27" t="s">
        <v>79</v>
      </c>
      <c r="I21" s="44">
        <v>6.9087013737860001E-3</v>
      </c>
      <c r="J21" s="38"/>
      <c r="K21" s="12">
        <f t="shared" si="2"/>
        <v>0.16763985412604329</v>
      </c>
      <c r="L21" s="12">
        <f t="shared" si="1"/>
        <v>-2.8469830873372766E-4</v>
      </c>
    </row>
    <row r="22" spans="2:12" x14ac:dyDescent="0.2">
      <c r="B22" s="27" t="s">
        <v>80</v>
      </c>
      <c r="C22" s="28">
        <v>4.1678440237355183E-3</v>
      </c>
      <c r="D22" s="29">
        <v>6.4426441124535938E-2</v>
      </c>
      <c r="E22" s="30">
        <v>14156</v>
      </c>
      <c r="F22" s="31">
        <v>0</v>
      </c>
      <c r="G22" s="9"/>
      <c r="H22" s="27" t="s">
        <v>80</v>
      </c>
      <c r="I22" s="44">
        <v>-1.1534543609182752E-3</v>
      </c>
      <c r="J22" s="38"/>
      <c r="K22" s="12">
        <f t="shared" si="2"/>
        <v>-1.7828812565219031E-2</v>
      </c>
      <c r="L22" s="12">
        <f t="shared" si="1"/>
        <v>7.4618709040783331E-5</v>
      </c>
    </row>
    <row r="23" spans="2:12" ht="24" x14ac:dyDescent="0.2">
      <c r="B23" s="27" t="s">
        <v>81</v>
      </c>
      <c r="C23" s="28">
        <v>7.0641424131110482E-4</v>
      </c>
      <c r="D23" s="29">
        <v>2.6570003586943395E-2</v>
      </c>
      <c r="E23" s="30">
        <v>14156</v>
      </c>
      <c r="F23" s="31">
        <v>0</v>
      </c>
      <c r="G23" s="9"/>
      <c r="H23" s="27" t="s">
        <v>81</v>
      </c>
      <c r="I23" s="44">
        <v>7.5064827240697704E-3</v>
      </c>
      <c r="J23" s="38"/>
      <c r="K23" s="12">
        <f t="shared" si="2"/>
        <v>0.2823176147954094</v>
      </c>
      <c r="L23" s="12">
        <f t="shared" si="1"/>
        <v>-1.9957416569730624E-4</v>
      </c>
    </row>
    <row r="24" spans="2:12" ht="24" x14ac:dyDescent="0.2">
      <c r="B24" s="27" t="s">
        <v>82</v>
      </c>
      <c r="C24" s="28">
        <v>4.7471037016106242E-2</v>
      </c>
      <c r="D24" s="29">
        <v>0.21265166850424325</v>
      </c>
      <c r="E24" s="30">
        <v>14156</v>
      </c>
      <c r="F24" s="31">
        <v>0</v>
      </c>
      <c r="G24" s="9"/>
      <c r="H24" s="27" t="s">
        <v>82</v>
      </c>
      <c r="I24" s="44">
        <v>6.5898222179141888E-2</v>
      </c>
      <c r="J24" s="38"/>
      <c r="K24" s="12">
        <f t="shared" si="2"/>
        <v>0.29517739351068267</v>
      </c>
      <c r="L24" s="12">
        <f t="shared" si="1"/>
        <v>-1.4710709614296852E-2</v>
      </c>
    </row>
    <row r="25" spans="2:12" ht="24" x14ac:dyDescent="0.2">
      <c r="B25" s="27" t="s">
        <v>83</v>
      </c>
      <c r="C25" s="28">
        <v>7.4173495337666005E-3</v>
      </c>
      <c r="D25" s="29">
        <v>8.5807066038016425E-2</v>
      </c>
      <c r="E25" s="30">
        <v>14156</v>
      </c>
      <c r="F25" s="31">
        <v>0</v>
      </c>
      <c r="G25" s="9"/>
      <c r="H25" s="27" t="s">
        <v>83</v>
      </c>
      <c r="I25" s="44">
        <v>1.5430686699444678E-2</v>
      </c>
      <c r="J25" s="38"/>
      <c r="K25" s="12">
        <f t="shared" si="2"/>
        <v>0.17849616132852122</v>
      </c>
      <c r="L25" s="12">
        <f t="shared" si="1"/>
        <v>-1.3338621407369389E-3</v>
      </c>
    </row>
    <row r="26" spans="2:12" ht="24" x14ac:dyDescent="0.2">
      <c r="B26" s="27" t="s">
        <v>84</v>
      </c>
      <c r="C26" s="28">
        <v>8.4769708957332587E-4</v>
      </c>
      <c r="D26" s="29">
        <v>2.9103923020993658E-2</v>
      </c>
      <c r="E26" s="30">
        <v>14156</v>
      </c>
      <c r="F26" s="31">
        <v>0</v>
      </c>
      <c r="G26" s="9"/>
      <c r="H26" s="27" t="s">
        <v>84</v>
      </c>
      <c r="I26" s="44">
        <v>6.1897793995246905E-3</v>
      </c>
      <c r="J26" s="38"/>
      <c r="K26" s="12">
        <f t="shared" si="2"/>
        <v>0.21249823733664691</v>
      </c>
      <c r="L26" s="12">
        <f t="shared" si="1"/>
        <v>-1.8028696606615973E-4</v>
      </c>
    </row>
    <row r="27" spans="2:12" x14ac:dyDescent="0.2">
      <c r="B27" s="27" t="s">
        <v>85</v>
      </c>
      <c r="C27" s="28">
        <v>2.3947442780446457E-2</v>
      </c>
      <c r="D27" s="29">
        <v>0.15289085666379787</v>
      </c>
      <c r="E27" s="30">
        <v>14156</v>
      </c>
      <c r="F27" s="31">
        <v>0</v>
      </c>
      <c r="G27" s="9"/>
      <c r="H27" s="27" t="s">
        <v>85</v>
      </c>
      <c r="I27" s="44">
        <v>1.7592454207002131E-2</v>
      </c>
      <c r="J27" s="38"/>
      <c r="K27" s="12">
        <f t="shared" si="2"/>
        <v>0.11230992023460995</v>
      </c>
      <c r="L27" s="12">
        <f t="shared" si="1"/>
        <v>-2.7555231207594109E-3</v>
      </c>
    </row>
    <row r="28" spans="2:12" x14ac:dyDescent="0.2">
      <c r="B28" s="27" t="s">
        <v>86</v>
      </c>
      <c r="C28" s="28">
        <v>5.5736083639446168E-2</v>
      </c>
      <c r="D28" s="29">
        <v>0.22941946454168696</v>
      </c>
      <c r="E28" s="30">
        <v>14156</v>
      </c>
      <c r="F28" s="31">
        <v>0</v>
      </c>
      <c r="G28" s="9"/>
      <c r="H28" s="27" t="s">
        <v>86</v>
      </c>
      <c r="I28" s="44">
        <v>1.9499746100776153E-2</v>
      </c>
      <c r="J28" s="38"/>
      <c r="K28" s="12">
        <f t="shared" si="2"/>
        <v>8.0258694082208482E-2</v>
      </c>
      <c r="L28" s="12">
        <f t="shared" si="1"/>
        <v>-4.7373464225976278E-3</v>
      </c>
    </row>
    <row r="29" spans="2:12" x14ac:dyDescent="0.2">
      <c r="B29" s="27" t="s">
        <v>87</v>
      </c>
      <c r="C29" s="28">
        <v>2.7126306866346428E-2</v>
      </c>
      <c r="D29" s="29">
        <v>0.16245717815550773</v>
      </c>
      <c r="E29" s="30">
        <v>14156</v>
      </c>
      <c r="F29" s="31">
        <v>0</v>
      </c>
      <c r="G29" s="9"/>
      <c r="H29" s="27" t="s">
        <v>87</v>
      </c>
      <c r="I29" s="44">
        <v>8.440592965920739E-4</v>
      </c>
      <c r="J29" s="38"/>
      <c r="K29" s="12">
        <f t="shared" si="2"/>
        <v>5.0546432876809461E-3</v>
      </c>
      <c r="L29" s="12">
        <f t="shared" si="1"/>
        <v>-1.4093690259000025E-4</v>
      </c>
    </row>
    <row r="30" spans="2:12" x14ac:dyDescent="0.2">
      <c r="B30" s="27" t="s">
        <v>88</v>
      </c>
      <c r="C30" s="28">
        <v>7.0641424131110482E-4</v>
      </c>
      <c r="D30" s="29">
        <v>2.657000358694292E-2</v>
      </c>
      <c r="E30" s="30">
        <v>14156</v>
      </c>
      <c r="F30" s="31">
        <v>0</v>
      </c>
      <c r="G30" s="9"/>
      <c r="H30" s="27" t="s">
        <v>88</v>
      </c>
      <c r="I30" s="44">
        <v>-3.6259330612451336E-4</v>
      </c>
      <c r="J30" s="38"/>
      <c r="K30" s="12">
        <f t="shared" si="2"/>
        <v>-1.3637076256448959E-2</v>
      </c>
      <c r="L30" s="12">
        <f t="shared" si="1"/>
        <v>9.6402348766074915E-6</v>
      </c>
    </row>
    <row r="31" spans="2:12" x14ac:dyDescent="0.2">
      <c r="B31" s="27" t="s">
        <v>89</v>
      </c>
      <c r="C31" s="28">
        <v>4.0972025996044081E-3</v>
      </c>
      <c r="D31" s="29">
        <v>6.3880386639322467E-2</v>
      </c>
      <c r="E31" s="30">
        <v>14156</v>
      </c>
      <c r="F31" s="31">
        <v>0</v>
      </c>
      <c r="G31" s="9"/>
      <c r="H31" s="27" t="s">
        <v>89</v>
      </c>
      <c r="I31" s="44">
        <v>-1.0959856072270153E-3</v>
      </c>
      <c r="J31" s="38"/>
      <c r="K31" s="12">
        <f t="shared" si="2"/>
        <v>-1.7086545488691054E-2</v>
      </c>
      <c r="L31" s="12">
        <f t="shared" si="1"/>
        <v>7.0295051662936682E-5</v>
      </c>
    </row>
    <row r="32" spans="2:12" x14ac:dyDescent="0.2">
      <c r="B32" s="27" t="s">
        <v>90</v>
      </c>
      <c r="C32" s="28">
        <v>0.5408307431477819</v>
      </c>
      <c r="D32" s="29">
        <v>0.49834766402535835</v>
      </c>
      <c r="E32" s="30">
        <v>14156</v>
      </c>
      <c r="F32" s="31">
        <v>0</v>
      </c>
      <c r="G32" s="9"/>
      <c r="H32" s="27" t="s">
        <v>90</v>
      </c>
      <c r="I32" s="44">
        <v>-6.9606076073275097E-2</v>
      </c>
      <c r="J32" s="38"/>
      <c r="K32" s="12">
        <f t="shared" si="2"/>
        <v>-6.4133881886398E-2</v>
      </c>
      <c r="L32" s="12">
        <f t="shared" si="1"/>
        <v>7.5539846111117415E-2</v>
      </c>
    </row>
    <row r="33" spans="2:12" x14ac:dyDescent="0.2">
      <c r="B33" s="27" t="s">
        <v>91</v>
      </c>
      <c r="C33" s="28">
        <v>1.4834699067533198E-3</v>
      </c>
      <c r="D33" s="29">
        <v>3.8488620008371902E-2</v>
      </c>
      <c r="E33" s="30">
        <v>14156</v>
      </c>
      <c r="F33" s="31">
        <v>0</v>
      </c>
      <c r="G33" s="9"/>
      <c r="H33" s="27" t="s">
        <v>91</v>
      </c>
      <c r="I33" s="44">
        <v>-6.5316716643019739E-4</v>
      </c>
      <c r="J33" s="38"/>
      <c r="K33" s="12">
        <f t="shared" si="2"/>
        <v>-1.6945222054021557E-2</v>
      </c>
      <c r="L33" s="12">
        <f t="shared" si="1"/>
        <v>2.5175073444248501E-5</v>
      </c>
    </row>
    <row r="34" spans="2:12" x14ac:dyDescent="0.2">
      <c r="B34" s="27" t="s">
        <v>92</v>
      </c>
      <c r="C34" s="28">
        <v>3.814636903079966E-3</v>
      </c>
      <c r="D34" s="29">
        <v>6.1647010558420735E-2</v>
      </c>
      <c r="E34" s="30">
        <v>14156</v>
      </c>
      <c r="F34" s="31">
        <v>0</v>
      </c>
      <c r="G34" s="9"/>
      <c r="H34" s="27" t="s">
        <v>92</v>
      </c>
      <c r="I34" s="44">
        <v>9.9675735654532454E-3</v>
      </c>
      <c r="J34" s="38"/>
      <c r="K34" s="12">
        <f t="shared" si="2"/>
        <v>0.16107108522458544</v>
      </c>
      <c r="L34" s="12">
        <f t="shared" si="1"/>
        <v>-6.1678049937084192E-4</v>
      </c>
    </row>
    <row r="35" spans="2:12" ht="24" x14ac:dyDescent="0.2">
      <c r="B35" s="27" t="s">
        <v>93</v>
      </c>
      <c r="C35" s="28">
        <v>4.5916925685221812E-3</v>
      </c>
      <c r="D35" s="29">
        <v>6.7608666789193222E-2</v>
      </c>
      <c r="E35" s="30">
        <v>14156</v>
      </c>
      <c r="F35" s="31">
        <v>0</v>
      </c>
      <c r="G35" s="9"/>
      <c r="H35" s="27" t="s">
        <v>93</v>
      </c>
      <c r="I35" s="44">
        <v>1.6301014695665234E-3</v>
      </c>
      <c r="J35" s="38"/>
      <c r="K35" s="12">
        <f t="shared" si="2"/>
        <v>2.4000126342117747E-2</v>
      </c>
      <c r="L35" s="12">
        <f t="shared" si="1"/>
        <v>-1.1070954596818207E-4</v>
      </c>
    </row>
    <row r="36" spans="2:12" ht="24" x14ac:dyDescent="0.2">
      <c r="B36" s="27" t="s">
        <v>94</v>
      </c>
      <c r="C36" s="28">
        <v>4.2384854478666294E-4</v>
      </c>
      <c r="D36" s="29">
        <v>2.058394587746357E-2</v>
      </c>
      <c r="E36" s="30">
        <v>14156</v>
      </c>
      <c r="F36" s="31">
        <v>0</v>
      </c>
      <c r="G36" s="9"/>
      <c r="H36" s="27" t="s">
        <v>94</v>
      </c>
      <c r="I36" s="44">
        <v>5.4257889072706561E-4</v>
      </c>
      <c r="J36" s="38"/>
      <c r="K36" s="12">
        <f t="shared" si="2"/>
        <v>2.6348151257412324E-2</v>
      </c>
      <c r="L36" s="12">
        <f t="shared" si="1"/>
        <v>-1.117236095720664E-5</v>
      </c>
    </row>
    <row r="37" spans="2:12" ht="24" x14ac:dyDescent="0.2">
      <c r="B37" s="27" t="s">
        <v>95</v>
      </c>
      <c r="C37" s="28">
        <v>7.4597343882452677E-2</v>
      </c>
      <c r="D37" s="29">
        <v>0.26274979937655757</v>
      </c>
      <c r="E37" s="30">
        <v>14156</v>
      </c>
      <c r="F37" s="31">
        <v>0</v>
      </c>
      <c r="G37" s="9"/>
      <c r="H37" s="27" t="s">
        <v>95</v>
      </c>
      <c r="I37" s="44">
        <v>2.254033428023693E-2</v>
      </c>
      <c r="J37" s="38"/>
      <c r="K37" s="12">
        <f t="shared" si="2"/>
        <v>7.9386873985067941E-2</v>
      </c>
      <c r="L37" s="12">
        <f t="shared" si="1"/>
        <v>-6.3994304525367748E-3</v>
      </c>
    </row>
    <row r="38" spans="2:12" x14ac:dyDescent="0.2">
      <c r="B38" s="27" t="s">
        <v>96</v>
      </c>
      <c r="C38" s="28">
        <v>0.12764905340491664</v>
      </c>
      <c r="D38" s="29">
        <v>0.33371041246144062</v>
      </c>
      <c r="E38" s="30">
        <v>14156</v>
      </c>
      <c r="F38" s="31">
        <v>0</v>
      </c>
      <c r="G38" s="9"/>
      <c r="H38" s="27" t="s">
        <v>96</v>
      </c>
      <c r="I38" s="44">
        <v>1.6701067886382148E-2</v>
      </c>
      <c r="J38" s="38"/>
      <c r="K38" s="12">
        <f t="shared" si="2"/>
        <v>4.3658189363562784E-2</v>
      </c>
      <c r="L38" s="12">
        <f t="shared" si="1"/>
        <v>-6.3883997230510924E-3</v>
      </c>
    </row>
    <row r="39" spans="2:12" ht="24" x14ac:dyDescent="0.2">
      <c r="B39" s="27" t="s">
        <v>97</v>
      </c>
      <c r="C39" s="28">
        <v>6.8804747103701616E-2</v>
      </c>
      <c r="D39" s="29">
        <v>0.25313075720204598</v>
      </c>
      <c r="E39" s="30">
        <v>14156</v>
      </c>
      <c r="F39" s="31">
        <v>0</v>
      </c>
      <c r="G39" s="9"/>
      <c r="H39" s="27" t="s">
        <v>97</v>
      </c>
      <c r="I39" s="44">
        <v>-1.9946280143709615E-3</v>
      </c>
      <c r="J39" s="38"/>
      <c r="K39" s="12">
        <f t="shared" si="2"/>
        <v>-7.3376627905934943E-3</v>
      </c>
      <c r="L39" s="12">
        <f t="shared" si="1"/>
        <v>5.421698951629544E-4</v>
      </c>
    </row>
    <row r="40" spans="2:12" ht="24" x14ac:dyDescent="0.2">
      <c r="B40" s="27" t="s">
        <v>98</v>
      </c>
      <c r="C40" s="28">
        <v>4.2384854478666294E-3</v>
      </c>
      <c r="D40" s="29">
        <v>6.4967829374467129E-2</v>
      </c>
      <c r="E40" s="30">
        <v>14156</v>
      </c>
      <c r="F40" s="31">
        <v>0</v>
      </c>
      <c r="G40" s="9"/>
      <c r="H40" s="27" t="s">
        <v>98</v>
      </c>
      <c r="I40" s="44">
        <v>-1.4188112628059481E-3</v>
      </c>
      <c r="J40" s="38"/>
      <c r="K40" s="12">
        <f t="shared" si="2"/>
        <v>-2.1746111352621493E-2</v>
      </c>
      <c r="L40" s="12">
        <f t="shared" si="1"/>
        <v>9.2562903033292402E-5</v>
      </c>
    </row>
    <row r="41" spans="2:12" x14ac:dyDescent="0.2">
      <c r="B41" s="27" t="s">
        <v>99</v>
      </c>
      <c r="C41" s="28">
        <v>5.5100310822266173E-3</v>
      </c>
      <c r="D41" s="29">
        <v>7.4027412211854396E-2</v>
      </c>
      <c r="E41" s="30">
        <v>14156</v>
      </c>
      <c r="F41" s="31">
        <v>0</v>
      </c>
      <c r="G41" s="9"/>
      <c r="H41" s="27" t="s">
        <v>99</v>
      </c>
      <c r="I41" s="44">
        <v>1.9014515040314667E-3</v>
      </c>
      <c r="J41" s="38"/>
      <c r="K41" s="12">
        <f t="shared" si="2"/>
        <v>2.554424625476906E-2</v>
      </c>
      <c r="L41" s="12">
        <f t="shared" si="1"/>
        <v>-1.4152942235203767E-4</v>
      </c>
    </row>
    <row r="42" spans="2:12" x14ac:dyDescent="0.2">
      <c r="B42" s="27" t="s">
        <v>100</v>
      </c>
      <c r="C42" s="28">
        <v>3.6733540548177456E-3</v>
      </c>
      <c r="D42" s="29">
        <v>6.0498918013713064E-2</v>
      </c>
      <c r="E42" s="30">
        <v>14156</v>
      </c>
      <c r="F42" s="31">
        <v>0</v>
      </c>
      <c r="G42" s="9"/>
      <c r="H42" s="27" t="s">
        <v>100</v>
      </c>
      <c r="I42" s="44">
        <v>7.5462311092520619E-3</v>
      </c>
      <c r="J42" s="38"/>
      <c r="K42" s="12">
        <f t="shared" si="2"/>
        <v>0.1242751337950227</v>
      </c>
      <c r="L42" s="12">
        <f t="shared" si="1"/>
        <v>-4.5818965948250004E-4</v>
      </c>
    </row>
    <row r="43" spans="2:12" x14ac:dyDescent="0.2">
      <c r="B43" s="27" t="s">
        <v>101</v>
      </c>
      <c r="C43" s="28">
        <v>3.849957615145521E-2</v>
      </c>
      <c r="D43" s="29">
        <v>0.19240575337367996</v>
      </c>
      <c r="E43" s="30">
        <v>14156</v>
      </c>
      <c r="F43" s="31">
        <v>0</v>
      </c>
      <c r="G43" s="9"/>
      <c r="H43" s="27" t="s">
        <v>101</v>
      </c>
      <c r="I43" s="44">
        <v>5.3396985665107165E-2</v>
      </c>
      <c r="J43" s="38"/>
      <c r="K43" s="12">
        <f t="shared" si="2"/>
        <v>0.26683830108511924</v>
      </c>
      <c r="L43" s="12">
        <f t="shared" si="1"/>
        <v>-1.0684510623127615E-2</v>
      </c>
    </row>
    <row r="44" spans="2:12" x14ac:dyDescent="0.2">
      <c r="B44" s="27" t="s">
        <v>102</v>
      </c>
      <c r="C44" s="28">
        <v>1.3492512009042102E-2</v>
      </c>
      <c r="D44" s="29">
        <v>0.11537505997959982</v>
      </c>
      <c r="E44" s="30">
        <v>14156</v>
      </c>
      <c r="F44" s="31">
        <v>0</v>
      </c>
      <c r="G44" s="9"/>
      <c r="H44" s="27" t="s">
        <v>102</v>
      </c>
      <c r="I44" s="44">
        <v>3.1782442224616597E-2</v>
      </c>
      <c r="J44" s="38"/>
      <c r="K44" s="12">
        <f t="shared" si="2"/>
        <v>0.27175385431451216</v>
      </c>
      <c r="L44" s="12">
        <f t="shared" si="1"/>
        <v>-3.7167909899084727E-3</v>
      </c>
    </row>
    <row r="45" spans="2:12" x14ac:dyDescent="0.2">
      <c r="B45" s="27" t="s">
        <v>103</v>
      </c>
      <c r="C45" s="28">
        <v>1.907318451539983E-3</v>
      </c>
      <c r="D45" s="29">
        <v>4.3632729413510547E-2</v>
      </c>
      <c r="E45" s="30">
        <v>14156</v>
      </c>
      <c r="F45" s="31">
        <v>0</v>
      </c>
      <c r="G45" s="9"/>
      <c r="H45" s="27" t="s">
        <v>103</v>
      </c>
      <c r="I45" s="44">
        <v>1.0971101635715356E-2</v>
      </c>
      <c r="J45" s="38"/>
      <c r="K45" s="12">
        <f t="shared" si="2"/>
        <v>0.25096244031300952</v>
      </c>
      <c r="L45" s="12">
        <f t="shared" si="1"/>
        <v>-4.7958000484473471E-4</v>
      </c>
    </row>
    <row r="46" spans="2:12" x14ac:dyDescent="0.2">
      <c r="B46" s="27" t="s">
        <v>104</v>
      </c>
      <c r="C46" s="28">
        <v>1.5541113308844307E-3</v>
      </c>
      <c r="D46" s="29">
        <v>3.9392964988936914E-2</v>
      </c>
      <c r="E46" s="30">
        <v>14156</v>
      </c>
      <c r="F46" s="31">
        <v>0</v>
      </c>
      <c r="G46" s="9"/>
      <c r="H46" s="27" t="s">
        <v>104</v>
      </c>
      <c r="I46" s="44">
        <v>5.6685577866949534E-3</v>
      </c>
      <c r="J46" s="38"/>
      <c r="K46" s="12">
        <f t="shared" si="2"/>
        <v>0.14367408542104806</v>
      </c>
      <c r="L46" s="12">
        <f t="shared" si="1"/>
        <v>-2.2363307480281999E-4</v>
      </c>
    </row>
    <row r="47" spans="2:12" x14ac:dyDescent="0.2">
      <c r="B47" s="27" t="s">
        <v>105</v>
      </c>
      <c r="C47" s="28">
        <v>1.1514552133371009E-2</v>
      </c>
      <c r="D47" s="29">
        <v>0.10669007131741577</v>
      </c>
      <c r="E47" s="30">
        <v>14156</v>
      </c>
      <c r="F47" s="31">
        <v>0</v>
      </c>
      <c r="G47" s="9"/>
      <c r="H47" s="27" t="s">
        <v>105</v>
      </c>
      <c r="I47" s="44">
        <v>8.6798511094450196E-3</v>
      </c>
      <c r="J47" s="38"/>
      <c r="K47" s="12">
        <f t="shared" si="2"/>
        <v>8.0418978124113957E-2</v>
      </c>
      <c r="L47" s="12">
        <f t="shared" si="1"/>
        <v>-9.3677506140431462E-4</v>
      </c>
    </row>
    <row r="48" spans="2:12" x14ac:dyDescent="0.2">
      <c r="B48" s="27" t="s">
        <v>106</v>
      </c>
      <c r="C48" s="28">
        <v>0.26935575021192426</v>
      </c>
      <c r="D48" s="29">
        <v>0.44364077076199254</v>
      </c>
      <c r="E48" s="30">
        <v>14156</v>
      </c>
      <c r="F48" s="31">
        <v>0</v>
      </c>
      <c r="G48" s="9"/>
      <c r="H48" s="27" t="s">
        <v>106</v>
      </c>
      <c r="I48" s="44">
        <v>4.5973808522826586E-2</v>
      </c>
      <c r="J48" s="38"/>
      <c r="K48" s="12">
        <f t="shared" si="2"/>
        <v>7.5715536199178896E-2</v>
      </c>
      <c r="L48" s="12">
        <f t="shared" si="1"/>
        <v>-2.7912920770324774E-2</v>
      </c>
    </row>
    <row r="49" spans="2:12" x14ac:dyDescent="0.2">
      <c r="B49" s="27" t="s">
        <v>107</v>
      </c>
      <c r="C49" s="28">
        <v>0.60794009607233679</v>
      </c>
      <c r="D49" s="29">
        <v>0.48822717474311539</v>
      </c>
      <c r="E49" s="30">
        <v>14156</v>
      </c>
      <c r="F49" s="31">
        <v>0</v>
      </c>
      <c r="G49" s="9"/>
      <c r="H49" s="27" t="s">
        <v>107</v>
      </c>
      <c r="I49" s="44">
        <v>-7.085480718399223E-2</v>
      </c>
      <c r="J49" s="38"/>
      <c r="K49" s="12">
        <f t="shared" si="2"/>
        <v>-5.6898366855522554E-2</v>
      </c>
      <c r="L49" s="12">
        <f t="shared" si="1"/>
        <v>8.8228350479031895E-2</v>
      </c>
    </row>
    <row r="50" spans="2:12" x14ac:dyDescent="0.2">
      <c r="B50" s="27" t="s">
        <v>108</v>
      </c>
      <c r="C50" s="28">
        <v>3.7934444758406335E-2</v>
      </c>
      <c r="D50" s="29">
        <v>0.19104449986858668</v>
      </c>
      <c r="E50" s="30">
        <v>14156</v>
      </c>
      <c r="F50" s="31">
        <v>0</v>
      </c>
      <c r="G50" s="9"/>
      <c r="H50" s="27" t="s">
        <v>108</v>
      </c>
      <c r="I50" s="44">
        <v>-1.2210777694698314E-2</v>
      </c>
      <c r="J50" s="38"/>
      <c r="K50" s="12">
        <f t="shared" si="2"/>
        <v>-6.1491268426269126E-2</v>
      </c>
      <c r="L50" s="12">
        <f t="shared" si="1"/>
        <v>2.424613491806045E-3</v>
      </c>
    </row>
    <row r="51" spans="2:12" x14ac:dyDescent="0.2">
      <c r="B51" s="27" t="s">
        <v>109</v>
      </c>
      <c r="C51" s="28">
        <v>1.0596213619666571E-3</v>
      </c>
      <c r="D51" s="29">
        <v>3.2535724114646822E-2</v>
      </c>
      <c r="E51" s="30">
        <v>14156</v>
      </c>
      <c r="F51" s="31">
        <v>0</v>
      </c>
      <c r="G51" s="9"/>
      <c r="H51" s="27" t="s">
        <v>109</v>
      </c>
      <c r="I51" s="44">
        <v>-1.3395657471792369E-3</v>
      </c>
      <c r="J51" s="38"/>
      <c r="K51" s="12">
        <f t="shared" si="2"/>
        <v>-4.1128524141110623E-2</v>
      </c>
      <c r="L51" s="12">
        <f t="shared" si="1"/>
        <v>4.3626890751478632E-5</v>
      </c>
    </row>
    <row r="52" spans="2:12" x14ac:dyDescent="0.2">
      <c r="B52" s="27" t="s">
        <v>110</v>
      </c>
      <c r="C52" s="28">
        <v>1.0525572195535461E-2</v>
      </c>
      <c r="D52" s="29">
        <v>0.10205645639879182</v>
      </c>
      <c r="E52" s="30">
        <v>14156</v>
      </c>
      <c r="F52" s="31">
        <v>0</v>
      </c>
      <c r="G52" s="9"/>
      <c r="H52" s="27" t="s">
        <v>110</v>
      </c>
      <c r="I52" s="44">
        <v>3.1414484920082538E-3</v>
      </c>
      <c r="J52" s="38"/>
      <c r="K52" s="12">
        <f t="shared" si="2"/>
        <v>3.045748460010084E-2</v>
      </c>
      <c r="L52" s="12">
        <f t="shared" si="1"/>
        <v>-3.2399266119904517E-4</v>
      </c>
    </row>
    <row r="53" spans="2:12" x14ac:dyDescent="0.2">
      <c r="B53" s="27" t="s">
        <v>111</v>
      </c>
      <c r="C53" s="28">
        <v>2.5430912687199772E-3</v>
      </c>
      <c r="D53" s="29">
        <v>5.0366686995540526E-2</v>
      </c>
      <c r="E53" s="30">
        <v>14156</v>
      </c>
      <c r="F53" s="31">
        <v>0</v>
      </c>
      <c r="G53" s="9"/>
      <c r="H53" s="27" t="s">
        <v>111</v>
      </c>
      <c r="I53" s="44">
        <v>4.5225418027839519E-3</v>
      </c>
      <c r="J53" s="38"/>
      <c r="K53" s="12">
        <f t="shared" si="2"/>
        <v>8.9563972444967027E-2</v>
      </c>
      <c r="L53" s="12">
        <f t="shared" si="1"/>
        <v>-2.2835007138943432E-4</v>
      </c>
    </row>
    <row r="54" spans="2:12" x14ac:dyDescent="0.2">
      <c r="B54" s="27" t="s">
        <v>112</v>
      </c>
      <c r="C54" s="28">
        <v>0.36316756145803897</v>
      </c>
      <c r="D54" s="29">
        <v>0.48092954020864481</v>
      </c>
      <c r="E54" s="30">
        <v>14156</v>
      </c>
      <c r="F54" s="31">
        <v>0</v>
      </c>
      <c r="G54" s="9"/>
      <c r="H54" s="27" t="s">
        <v>112</v>
      </c>
      <c r="I54" s="44">
        <v>7.8415421102754526E-2</v>
      </c>
      <c r="J54" s="38"/>
      <c r="K54" s="12">
        <f t="shared" si="2"/>
        <v>0.10383534315338003</v>
      </c>
      <c r="L54" s="12">
        <f t="shared" si="1"/>
        <v>-5.9214364853192092E-2</v>
      </c>
    </row>
    <row r="55" spans="2:12" x14ac:dyDescent="0.2">
      <c r="B55" s="27" t="s">
        <v>113</v>
      </c>
      <c r="C55" s="28">
        <v>0.54019497033060193</v>
      </c>
      <c r="D55" s="29">
        <v>0.49839934974368327</v>
      </c>
      <c r="E55" s="30">
        <v>14156</v>
      </c>
      <c r="F55" s="31">
        <v>0</v>
      </c>
      <c r="G55" s="9"/>
      <c r="H55" s="27" t="s">
        <v>113</v>
      </c>
      <c r="I55" s="44">
        <v>3.8225618143294927E-2</v>
      </c>
      <c r="J55" s="38"/>
      <c r="K55" s="12">
        <f t="shared" si="2"/>
        <v>3.5265558619905817E-2</v>
      </c>
      <c r="L55" s="12">
        <f t="shared" si="1"/>
        <v>-4.1431207061978781E-2</v>
      </c>
    </row>
    <row r="56" spans="2:12" x14ac:dyDescent="0.2">
      <c r="B56" s="27" t="s">
        <v>114</v>
      </c>
      <c r="C56" s="28">
        <v>0.29457473862673067</v>
      </c>
      <c r="D56" s="29">
        <v>0.45586746138250983</v>
      </c>
      <c r="E56" s="30">
        <v>14156</v>
      </c>
      <c r="F56" s="31">
        <v>0</v>
      </c>
      <c r="G56" s="9"/>
      <c r="H56" s="27" t="s">
        <v>114</v>
      </c>
      <c r="I56" s="44">
        <v>7.969980215645156E-2</v>
      </c>
      <c r="J56" s="38"/>
      <c r="K56" s="12">
        <f t="shared" si="2"/>
        <v>0.12333026269764329</v>
      </c>
      <c r="L56" s="12">
        <f t="shared" si="1"/>
        <v>-5.1500820693888685E-2</v>
      </c>
    </row>
    <row r="57" spans="2:12" x14ac:dyDescent="0.2">
      <c r="B57" s="27" t="s">
        <v>115</v>
      </c>
      <c r="C57" s="28">
        <v>9.1127437129132523E-3</v>
      </c>
      <c r="D57" s="29">
        <v>9.50280986391948E-2</v>
      </c>
      <c r="E57" s="30">
        <v>14156</v>
      </c>
      <c r="F57" s="31">
        <v>0</v>
      </c>
      <c r="G57" s="9"/>
      <c r="H57" s="27" t="s">
        <v>115</v>
      </c>
      <c r="I57" s="44">
        <v>2.2138408762298206E-2</v>
      </c>
      <c r="J57" s="38"/>
      <c r="K57" s="12">
        <f t="shared" si="2"/>
        <v>0.23084400752166356</v>
      </c>
      <c r="L57" s="12">
        <f t="shared" si="1"/>
        <v>-2.1229683446420899E-3</v>
      </c>
    </row>
    <row r="58" spans="2:12" x14ac:dyDescent="0.2">
      <c r="B58" s="27" t="s">
        <v>116</v>
      </c>
      <c r="C58" s="28">
        <v>5.1780163888103983E-2</v>
      </c>
      <c r="D58" s="29">
        <v>0.22159071998308461</v>
      </c>
      <c r="E58" s="30">
        <v>14156</v>
      </c>
      <c r="F58" s="31">
        <v>0</v>
      </c>
      <c r="G58" s="9"/>
      <c r="H58" s="27" t="s">
        <v>116</v>
      </c>
      <c r="I58" s="44">
        <v>6.3101962262128372E-2</v>
      </c>
      <c r="J58" s="38"/>
      <c r="K58" s="12">
        <f t="shared" si="2"/>
        <v>0.27002273524406595</v>
      </c>
      <c r="L58" s="12">
        <f t="shared" si="1"/>
        <v>-1.4745337475519656E-2</v>
      </c>
    </row>
    <row r="59" spans="2:12" x14ac:dyDescent="0.2">
      <c r="B59" s="27" t="s">
        <v>117</v>
      </c>
      <c r="C59" s="28">
        <v>5.0296693981350671E-2</v>
      </c>
      <c r="D59" s="29">
        <v>0.21856420365353846</v>
      </c>
      <c r="E59" s="30">
        <v>14156</v>
      </c>
      <c r="F59" s="31">
        <v>0</v>
      </c>
      <c r="G59" s="9"/>
      <c r="H59" s="27" t="s">
        <v>117</v>
      </c>
      <c r="I59" s="44">
        <v>6.5083878275869478E-2</v>
      </c>
      <c r="J59" s="38"/>
      <c r="K59" s="12">
        <f t="shared" si="2"/>
        <v>0.28280191053192122</v>
      </c>
      <c r="L59" s="12">
        <f t="shared" si="1"/>
        <v>-1.4977310346528411E-2</v>
      </c>
    </row>
    <row r="60" spans="2:12" x14ac:dyDescent="0.2">
      <c r="B60" s="27" t="s">
        <v>118</v>
      </c>
      <c r="C60" s="28">
        <v>7.1489121220683807E-2</v>
      </c>
      <c r="D60" s="29">
        <v>0.25764921145938757</v>
      </c>
      <c r="E60" s="30">
        <v>14156</v>
      </c>
      <c r="F60" s="31">
        <v>0</v>
      </c>
      <c r="G60" s="9"/>
      <c r="H60" s="27" t="s">
        <v>118</v>
      </c>
      <c r="I60" s="44">
        <v>2.3393479799442979E-2</v>
      </c>
      <c r="J60" s="38"/>
      <c r="K60" s="12">
        <f t="shared" si="2"/>
        <v>8.4304936790814938E-2</v>
      </c>
      <c r="L60" s="12">
        <f t="shared" si="1"/>
        <v>-6.4909157054401038E-3</v>
      </c>
    </row>
    <row r="61" spans="2:12" x14ac:dyDescent="0.2">
      <c r="B61" s="27" t="s">
        <v>119</v>
      </c>
      <c r="C61" s="28">
        <v>6.47075445040972E-2</v>
      </c>
      <c r="D61" s="29">
        <v>0.2460177915174987</v>
      </c>
      <c r="E61" s="30">
        <v>14156</v>
      </c>
      <c r="F61" s="31">
        <v>0</v>
      </c>
      <c r="G61" s="9"/>
      <c r="H61" s="27" t="s">
        <v>119</v>
      </c>
      <c r="I61" s="44">
        <v>5.636004804212779E-2</v>
      </c>
      <c r="J61" s="38"/>
      <c r="K61" s="12">
        <f t="shared" si="2"/>
        <v>0.21426551063661339</v>
      </c>
      <c r="L61" s="12">
        <f t="shared" si="1"/>
        <v>-1.482380723135482E-2</v>
      </c>
    </row>
    <row r="62" spans="2:12" x14ac:dyDescent="0.2">
      <c r="B62" s="27" t="s">
        <v>120</v>
      </c>
      <c r="C62" s="28">
        <v>2.0486012998022041E-2</v>
      </c>
      <c r="D62" s="29">
        <v>0.14166069985772445</v>
      </c>
      <c r="E62" s="30">
        <v>14156</v>
      </c>
      <c r="F62" s="31">
        <v>0</v>
      </c>
      <c r="G62" s="9"/>
      <c r="H62" s="27" t="s">
        <v>120</v>
      </c>
      <c r="I62" s="44">
        <v>5.3684698921645714E-2</v>
      </c>
      <c r="J62" s="38"/>
      <c r="K62" s="12">
        <f t="shared" si="2"/>
        <v>0.37120325915765723</v>
      </c>
      <c r="L62" s="12">
        <f t="shared" si="1"/>
        <v>-7.7635183294187645E-3</v>
      </c>
    </row>
    <row r="63" spans="2:12" x14ac:dyDescent="0.2">
      <c r="B63" s="27" t="s">
        <v>121</v>
      </c>
      <c r="C63" s="28">
        <v>0.21934162192709805</v>
      </c>
      <c r="D63" s="29">
        <v>0.41381514189898938</v>
      </c>
      <c r="E63" s="30">
        <v>14156</v>
      </c>
      <c r="F63" s="31">
        <v>0</v>
      </c>
      <c r="G63" s="9"/>
      <c r="H63" s="27" t="s">
        <v>121</v>
      </c>
      <c r="I63" s="44">
        <v>7.4397126326707558E-2</v>
      </c>
      <c r="J63" s="38"/>
      <c r="K63" s="12">
        <f t="shared" si="2"/>
        <v>0.14034947997545508</v>
      </c>
      <c r="L63" s="12">
        <f t="shared" si="1"/>
        <v>-3.9434000119788981E-2</v>
      </c>
    </row>
    <row r="64" spans="2:12" x14ac:dyDescent="0.2">
      <c r="B64" s="27" t="s">
        <v>122</v>
      </c>
      <c r="C64" s="28">
        <v>1.5258547612319864E-2</v>
      </c>
      <c r="D64" s="29">
        <v>0.12258379114154941</v>
      </c>
      <c r="E64" s="30">
        <v>14156</v>
      </c>
      <c r="F64" s="31">
        <v>0</v>
      </c>
      <c r="G64" s="9"/>
      <c r="H64" s="27" t="s">
        <v>122</v>
      </c>
      <c r="I64" s="44">
        <v>2.4108408750409073E-2</v>
      </c>
      <c r="J64" s="38"/>
      <c r="K64" s="12">
        <f t="shared" si="2"/>
        <v>0.19366793298324497</v>
      </c>
      <c r="L64" s="12">
        <f t="shared" si="1"/>
        <v>-3.0008804536858615E-3</v>
      </c>
    </row>
    <row r="65" spans="2:12" x14ac:dyDescent="0.2">
      <c r="B65" s="27" t="s">
        <v>123</v>
      </c>
      <c r="C65" s="28">
        <v>5.0861825374399559E-2</v>
      </c>
      <c r="D65" s="29">
        <v>0.2197232589932063</v>
      </c>
      <c r="E65" s="30">
        <v>14156</v>
      </c>
      <c r="F65" s="31">
        <v>0</v>
      </c>
      <c r="G65" s="9"/>
      <c r="H65" s="27" t="s">
        <v>123</v>
      </c>
      <c r="I65" s="44">
        <v>4.8203935637962221E-2</v>
      </c>
      <c r="J65" s="38"/>
      <c r="K65" s="12">
        <f t="shared" si="2"/>
        <v>0.20822645581913574</v>
      </c>
      <c r="L65" s="12">
        <f t="shared" si="1"/>
        <v>-1.1158309630081704E-2</v>
      </c>
    </row>
    <row r="66" spans="2:12" x14ac:dyDescent="0.2">
      <c r="B66" s="27" t="s">
        <v>124</v>
      </c>
      <c r="C66" s="28">
        <v>2.472449844588867E-3</v>
      </c>
      <c r="D66" s="29">
        <v>4.9663981658841082E-2</v>
      </c>
      <c r="E66" s="30">
        <v>14156</v>
      </c>
      <c r="F66" s="31">
        <v>0</v>
      </c>
      <c r="G66" s="9"/>
      <c r="H66" s="27" t="s">
        <v>124</v>
      </c>
      <c r="I66" s="44">
        <v>1.5341253498445836E-2</v>
      </c>
      <c r="J66" s="38"/>
      <c r="K66" s="12">
        <f t="shared" si="2"/>
        <v>0.3081372557629708</v>
      </c>
      <c r="L66" s="12">
        <f t="shared" si="1"/>
        <v>-7.6374222446738747E-4</v>
      </c>
    </row>
    <row r="67" spans="2:12" x14ac:dyDescent="0.2">
      <c r="B67" s="27" t="s">
        <v>125</v>
      </c>
      <c r="C67" s="28">
        <v>0.29478666289912403</v>
      </c>
      <c r="D67" s="29">
        <v>0.45596290724299554</v>
      </c>
      <c r="E67" s="30">
        <v>14156</v>
      </c>
      <c r="F67" s="31">
        <v>0</v>
      </c>
      <c r="G67" s="9"/>
      <c r="H67" s="27" t="s">
        <v>125</v>
      </c>
      <c r="I67" s="44">
        <v>5.7771682340831687E-2</v>
      </c>
      <c r="J67" s="38"/>
      <c r="K67" s="12">
        <f t="shared" si="2"/>
        <v>8.9352357935987614E-2</v>
      </c>
      <c r="L67" s="12">
        <f t="shared" si="1"/>
        <v>-3.7350234365108315E-2</v>
      </c>
    </row>
    <row r="68" spans="2:12" x14ac:dyDescent="0.2">
      <c r="B68" s="27" t="s">
        <v>126</v>
      </c>
      <c r="C68" s="28">
        <v>0.83964396722237922</v>
      </c>
      <c r="D68" s="29">
        <v>0.36694888949591437</v>
      </c>
      <c r="E68" s="30">
        <v>14156</v>
      </c>
      <c r="F68" s="31">
        <v>0</v>
      </c>
      <c r="G68" s="9"/>
      <c r="H68" s="27" t="s">
        <v>126</v>
      </c>
      <c r="I68" s="44">
        <v>3.4953541466648114E-2</v>
      </c>
      <c r="J68" s="38"/>
      <c r="K68" s="12">
        <f t="shared" si="2"/>
        <v>1.5274637426535008E-2</v>
      </c>
      <c r="L68" s="12">
        <f t="shared" si="1"/>
        <v>-7.9979885661583747E-2</v>
      </c>
    </row>
    <row r="69" spans="2:12" x14ac:dyDescent="0.2">
      <c r="B69" s="27" t="s">
        <v>127</v>
      </c>
      <c r="C69" s="28">
        <v>0.19285108787793162</v>
      </c>
      <c r="D69" s="29">
        <v>0.39455106459247358</v>
      </c>
      <c r="E69" s="30">
        <v>14156</v>
      </c>
      <c r="F69" s="31">
        <v>0</v>
      </c>
      <c r="G69" s="9"/>
      <c r="H69" s="27" t="s">
        <v>127</v>
      </c>
      <c r="I69" s="44">
        <v>-1.214049149734118E-2</v>
      </c>
      <c r="J69" s="38"/>
      <c r="K69" s="12">
        <f t="shared" si="2"/>
        <v>-2.4836289606334227E-2</v>
      </c>
      <c r="L69" s="12">
        <f t="shared" si="1"/>
        <v>5.9341038530800307E-3</v>
      </c>
    </row>
    <row r="70" spans="2:12" x14ac:dyDescent="0.2">
      <c r="B70" s="27" t="s">
        <v>128</v>
      </c>
      <c r="C70" s="28">
        <v>0.56230573608363954</v>
      </c>
      <c r="D70" s="29">
        <v>0.4961203307717123</v>
      </c>
      <c r="E70" s="30">
        <v>14156</v>
      </c>
      <c r="F70" s="31">
        <v>0</v>
      </c>
      <c r="G70" s="9"/>
      <c r="H70" s="27" t="s">
        <v>128</v>
      </c>
      <c r="I70" s="44">
        <v>2.3936859879355329E-2</v>
      </c>
      <c r="J70" s="38"/>
      <c r="K70" s="12">
        <f t="shared" si="2"/>
        <v>2.1117913569610295E-2</v>
      </c>
      <c r="L70" s="12">
        <f t="shared" si="1"/>
        <v>-2.7130179472901556E-2</v>
      </c>
    </row>
    <row r="71" spans="2:12" x14ac:dyDescent="0.2">
      <c r="B71" s="27" t="s">
        <v>129</v>
      </c>
      <c r="C71" s="28">
        <v>3.2141847979655268E-2</v>
      </c>
      <c r="D71" s="29">
        <v>0.17638295640376839</v>
      </c>
      <c r="E71" s="30">
        <v>14156</v>
      </c>
      <c r="F71" s="31">
        <v>0</v>
      </c>
      <c r="G71" s="9"/>
      <c r="H71" s="27" t="s">
        <v>129</v>
      </c>
      <c r="I71" s="44">
        <v>-8.7753293084768917E-3</v>
      </c>
      <c r="J71" s="38"/>
      <c r="K71" s="12">
        <f t="shared" si="2"/>
        <v>-4.8152464280222018E-2</v>
      </c>
      <c r="L71" s="12">
        <f t="shared" si="1"/>
        <v>1.5991074554777764E-3</v>
      </c>
    </row>
    <row r="72" spans="2:12" x14ac:dyDescent="0.2">
      <c r="B72" s="27" t="s">
        <v>130</v>
      </c>
      <c r="C72" s="28">
        <v>4.3444475840632948E-2</v>
      </c>
      <c r="D72" s="29">
        <v>0.20386267244493614</v>
      </c>
      <c r="E72" s="30">
        <v>14156</v>
      </c>
      <c r="F72" s="31">
        <v>0</v>
      </c>
      <c r="G72" s="9"/>
      <c r="H72" s="27" t="s">
        <v>130</v>
      </c>
      <c r="I72" s="44">
        <v>5.0391804901260787E-2</v>
      </c>
      <c r="J72" s="38"/>
      <c r="K72" s="12">
        <f t="shared" si="2"/>
        <v>0.23644622516013428</v>
      </c>
      <c r="L72" s="12">
        <f t="shared" ref="L72:L123" si="3">((0-C72)/D72)*I72</f>
        <v>-1.0738824937115619E-2</v>
      </c>
    </row>
    <row r="73" spans="2:12" x14ac:dyDescent="0.2">
      <c r="B73" s="27" t="s">
        <v>131</v>
      </c>
      <c r="C73" s="28">
        <v>2.3311669963266462E-3</v>
      </c>
      <c r="D73" s="29">
        <v>4.8227553964883221E-2</v>
      </c>
      <c r="E73" s="30">
        <v>14156</v>
      </c>
      <c r="F73" s="31">
        <v>0</v>
      </c>
      <c r="G73" s="9"/>
      <c r="H73" s="27" t="s">
        <v>131</v>
      </c>
      <c r="I73" s="44">
        <v>1.1129216111716172E-3</v>
      </c>
      <c r="J73" s="38"/>
      <c r="K73" s="12">
        <f t="shared" si="2"/>
        <v>2.3022673010757243E-2</v>
      </c>
      <c r="L73" s="12">
        <f t="shared" si="3"/>
        <v>-5.3795100853571407E-5</v>
      </c>
    </row>
    <row r="74" spans="2:12" x14ac:dyDescent="0.2">
      <c r="B74" s="27" t="s">
        <v>132</v>
      </c>
      <c r="C74" s="28">
        <v>2.2817179994348687E-2</v>
      </c>
      <c r="D74" s="29">
        <v>0.14932558877572338</v>
      </c>
      <c r="E74" s="30">
        <v>14156</v>
      </c>
      <c r="F74" s="31">
        <v>0</v>
      </c>
      <c r="G74" s="9"/>
      <c r="H74" s="27" t="s">
        <v>132</v>
      </c>
      <c r="I74" s="44">
        <v>-6.4430416495025542E-3</v>
      </c>
      <c r="J74" s="38"/>
      <c r="K74" s="12">
        <f t="shared" si="2"/>
        <v>-4.2163099172044555E-2</v>
      </c>
      <c r="L74" s="12">
        <f t="shared" si="3"/>
        <v>9.8450668926266128E-4</v>
      </c>
    </row>
    <row r="75" spans="2:12" x14ac:dyDescent="0.2">
      <c r="B75" s="27" t="s">
        <v>133</v>
      </c>
      <c r="C75" s="28">
        <v>0.14333144956202318</v>
      </c>
      <c r="D75" s="29">
        <v>0.35042291538697085</v>
      </c>
      <c r="E75" s="30">
        <v>14156</v>
      </c>
      <c r="F75" s="31">
        <v>0</v>
      </c>
      <c r="G75" s="9"/>
      <c r="H75" s="27" t="s">
        <v>133</v>
      </c>
      <c r="I75" s="44">
        <v>6.7048337200066171E-2</v>
      </c>
      <c r="J75" s="38"/>
      <c r="K75" s="12">
        <f t="shared" si="2"/>
        <v>0.16391108947606511</v>
      </c>
      <c r="L75" s="12">
        <f t="shared" si="3"/>
        <v>-2.7424391897990938E-2</v>
      </c>
    </row>
    <row r="76" spans="2:12" x14ac:dyDescent="0.2">
      <c r="B76" s="27" t="s">
        <v>134</v>
      </c>
      <c r="C76" s="28">
        <v>0.12115004238485449</v>
      </c>
      <c r="D76" s="29">
        <v>0.32631308819935384</v>
      </c>
      <c r="E76" s="30">
        <v>14156</v>
      </c>
      <c r="F76" s="31">
        <v>0</v>
      </c>
      <c r="G76" s="9"/>
      <c r="H76" s="27" t="s">
        <v>134</v>
      </c>
      <c r="I76" s="44">
        <v>2.2660639956897426E-2</v>
      </c>
      <c r="J76" s="38"/>
      <c r="K76" s="12">
        <f t="shared" si="2"/>
        <v>6.1031270843431684E-2</v>
      </c>
      <c r="L76" s="12">
        <f t="shared" si="3"/>
        <v>-8.413200666866438E-3</v>
      </c>
    </row>
    <row r="77" spans="2:12" x14ac:dyDescent="0.2">
      <c r="B77" s="27" t="s">
        <v>135</v>
      </c>
      <c r="C77" s="28">
        <v>0.2924554959027974</v>
      </c>
      <c r="D77" s="29">
        <v>0.45490647098948078</v>
      </c>
      <c r="E77" s="30">
        <v>14156</v>
      </c>
      <c r="F77" s="31">
        <v>0</v>
      </c>
      <c r="G77" s="9"/>
      <c r="H77" s="27" t="s">
        <v>135</v>
      </c>
      <c r="I77" s="44">
        <v>-5.5963846234640881E-2</v>
      </c>
      <c r="J77" s="38"/>
      <c r="K77" s="12">
        <f t="shared" si="2"/>
        <v>-8.7044072477871423E-2</v>
      </c>
      <c r="L77" s="12">
        <f t="shared" si="3"/>
        <v>3.5978680117650534E-2</v>
      </c>
    </row>
    <row r="78" spans="2:12" x14ac:dyDescent="0.2">
      <c r="B78" s="27" t="s">
        <v>136</v>
      </c>
      <c r="C78" s="28">
        <v>9.465950833568805E-3</v>
      </c>
      <c r="D78" s="29">
        <v>9.683495760135459E-2</v>
      </c>
      <c r="E78" s="30">
        <v>14156</v>
      </c>
      <c r="F78" s="31">
        <v>0</v>
      </c>
      <c r="G78" s="9"/>
      <c r="H78" s="27" t="s">
        <v>136</v>
      </c>
      <c r="I78" s="44">
        <v>-9.1070419916393173E-3</v>
      </c>
      <c r="J78" s="38"/>
      <c r="K78" s="12">
        <f t="shared" si="2"/>
        <v>-9.3156804147565636E-2</v>
      </c>
      <c r="L78" s="12">
        <f t="shared" si="3"/>
        <v>8.9024474081969747E-4</v>
      </c>
    </row>
    <row r="79" spans="2:12" x14ac:dyDescent="0.2">
      <c r="B79" s="27" t="s">
        <v>137</v>
      </c>
      <c r="C79" s="28">
        <v>6.0751624752755024E-3</v>
      </c>
      <c r="D79" s="29">
        <v>7.7708953520378057E-2</v>
      </c>
      <c r="E79" s="30">
        <v>14156</v>
      </c>
      <c r="F79" s="31">
        <v>0</v>
      </c>
      <c r="G79" s="9"/>
      <c r="H79" s="27" t="s">
        <v>137</v>
      </c>
      <c r="I79" s="44">
        <v>-3.9564560065064921E-3</v>
      </c>
      <c r="J79" s="38"/>
      <c r="K79" s="12">
        <f t="shared" si="2"/>
        <v>-5.0604463389272956E-2</v>
      </c>
      <c r="L79" s="12">
        <f t="shared" si="3"/>
        <v>3.0930944218034645E-4</v>
      </c>
    </row>
    <row r="80" spans="2:12" x14ac:dyDescent="0.2">
      <c r="B80" s="27" t="s">
        <v>138</v>
      </c>
      <c r="C80" s="28">
        <v>5.5806725063577284E-3</v>
      </c>
      <c r="D80" s="29">
        <v>7.4497789598307301E-2</v>
      </c>
      <c r="E80" s="30">
        <v>14156</v>
      </c>
      <c r="F80" s="31">
        <v>0</v>
      </c>
      <c r="G80" s="9"/>
      <c r="H80" s="27" t="s">
        <v>138</v>
      </c>
      <c r="I80" s="44">
        <v>-5.6297669976331051E-3</v>
      </c>
      <c r="J80" s="38"/>
      <c r="K80" s="12">
        <f t="shared" si="2"/>
        <v>-7.514785528427835E-2</v>
      </c>
      <c r="L80" s="12">
        <f t="shared" si="3"/>
        <v>4.2172910190083041E-4</v>
      </c>
    </row>
    <row r="81" spans="2:12" x14ac:dyDescent="0.2">
      <c r="B81" s="27" t="s">
        <v>139</v>
      </c>
      <c r="C81" s="28">
        <v>3.6027126306866345E-3</v>
      </c>
      <c r="D81" s="29">
        <v>5.9916497679353323E-2</v>
      </c>
      <c r="E81" s="30">
        <v>14156</v>
      </c>
      <c r="F81" s="31">
        <v>0</v>
      </c>
      <c r="G81" s="9"/>
      <c r="H81" s="27" t="s">
        <v>139</v>
      </c>
      <c r="I81" s="44">
        <v>2.7915975954408753E-4</v>
      </c>
      <c r="J81" s="38"/>
      <c r="K81" s="12">
        <f t="shared" si="2"/>
        <v>4.6423612515029888E-3</v>
      </c>
      <c r="L81" s="12">
        <f t="shared" si="3"/>
        <v>-1.6785567091574081E-5</v>
      </c>
    </row>
    <row r="82" spans="2:12" x14ac:dyDescent="0.2">
      <c r="B82" s="27" t="s">
        <v>140</v>
      </c>
      <c r="C82" s="28">
        <v>1.4128284826222096E-3</v>
      </c>
      <c r="D82" s="29">
        <v>3.7562375704307975E-2</v>
      </c>
      <c r="E82" s="30">
        <v>14156</v>
      </c>
      <c r="F82" s="31">
        <v>0</v>
      </c>
      <c r="G82" s="9"/>
      <c r="H82" s="27" t="s">
        <v>140</v>
      </c>
      <c r="I82" s="44">
        <v>6.1000334247389163E-3</v>
      </c>
      <c r="J82" s="38"/>
      <c r="K82" s="12">
        <f t="shared" si="2"/>
        <v>0.16216799415785838</v>
      </c>
      <c r="L82" s="12">
        <f t="shared" si="3"/>
        <v>-2.2943972008751895E-4</v>
      </c>
    </row>
    <row r="83" spans="2:12" x14ac:dyDescent="0.2">
      <c r="B83" s="27" t="s">
        <v>141</v>
      </c>
      <c r="C83" s="28">
        <v>4.6976547047188469E-2</v>
      </c>
      <c r="D83" s="29">
        <v>0.21159611030714115</v>
      </c>
      <c r="E83" s="30">
        <v>14156</v>
      </c>
      <c r="F83" s="31">
        <v>0</v>
      </c>
      <c r="G83" s="9"/>
      <c r="H83" s="27" t="s">
        <v>141</v>
      </c>
      <c r="I83" s="44">
        <v>6.2500941118294184E-2</v>
      </c>
      <c r="J83" s="38"/>
      <c r="K83" s="12">
        <f t="shared" si="2"/>
        <v>0.28150263552054922</v>
      </c>
      <c r="L83" s="12">
        <f t="shared" si="3"/>
        <v>-1.387586187985807E-2</v>
      </c>
    </row>
    <row r="84" spans="2:12" x14ac:dyDescent="0.2">
      <c r="B84" s="27" t="s">
        <v>142</v>
      </c>
      <c r="C84" s="28">
        <v>0.62658943204295003</v>
      </c>
      <c r="D84" s="29">
        <v>0.48372682910719167</v>
      </c>
      <c r="E84" s="30">
        <v>14156</v>
      </c>
      <c r="F84" s="31">
        <v>0</v>
      </c>
      <c r="G84" s="9"/>
      <c r="H84" s="27" t="s">
        <v>142</v>
      </c>
      <c r="I84" s="44">
        <v>2.6205993776973864E-2</v>
      </c>
      <c r="J84" s="38"/>
      <c r="K84" s="12">
        <f t="shared" ref="K84:K123" si="4">((1-C84)/D84)*I84</f>
        <v>2.0229589163371139E-2</v>
      </c>
      <c r="L84" s="12">
        <f t="shared" si="3"/>
        <v>-3.394560270130572E-2</v>
      </c>
    </row>
    <row r="85" spans="2:12" x14ac:dyDescent="0.2">
      <c r="B85" s="27" t="s">
        <v>143</v>
      </c>
      <c r="C85" s="28">
        <v>6.0045210511443913E-3</v>
      </c>
      <c r="D85" s="29">
        <v>7.72585815872249E-2</v>
      </c>
      <c r="E85" s="30">
        <v>14156</v>
      </c>
      <c r="F85" s="31">
        <v>0</v>
      </c>
      <c r="G85" s="9"/>
      <c r="H85" s="27" t="s">
        <v>143</v>
      </c>
      <c r="I85" s="44">
        <v>1.261931427163311E-2</v>
      </c>
      <c r="J85" s="38"/>
      <c r="K85" s="12">
        <f t="shared" si="4"/>
        <v>0.16235790349420834</v>
      </c>
      <c r="L85" s="12">
        <f t="shared" si="3"/>
        <v>-9.8077050650328393E-4</v>
      </c>
    </row>
    <row r="86" spans="2:12" x14ac:dyDescent="0.2">
      <c r="B86" s="27" t="s">
        <v>144</v>
      </c>
      <c r="C86" s="28">
        <v>1.8366770274088726E-3</v>
      </c>
      <c r="D86" s="29">
        <v>4.2818607651759238E-2</v>
      </c>
      <c r="E86" s="30">
        <v>14156</v>
      </c>
      <c r="F86" s="31">
        <v>0</v>
      </c>
      <c r="G86" s="9"/>
      <c r="H86" s="27" t="s">
        <v>144</v>
      </c>
      <c r="I86" s="44">
        <v>-1.2904103901116163E-3</v>
      </c>
      <c r="J86" s="38"/>
      <c r="K86" s="12">
        <f t="shared" si="4"/>
        <v>-3.0081321967956341E-2</v>
      </c>
      <c r="L86" s="12">
        <f t="shared" si="3"/>
        <v>5.5351335539056249E-5</v>
      </c>
    </row>
    <row r="87" spans="2:12" x14ac:dyDescent="0.2">
      <c r="B87" s="27" t="s">
        <v>145</v>
      </c>
      <c r="C87" s="28">
        <v>7.7705566544221535E-4</v>
      </c>
      <c r="D87" s="29">
        <v>2.7865869867535614E-2</v>
      </c>
      <c r="E87" s="30">
        <v>14156</v>
      </c>
      <c r="F87" s="31">
        <v>0</v>
      </c>
      <c r="G87" s="9"/>
      <c r="H87" s="27" t="s">
        <v>145</v>
      </c>
      <c r="I87" s="44">
        <v>1.6798287912735219E-3</v>
      </c>
      <c r="J87" s="38"/>
      <c r="K87" s="12">
        <f t="shared" si="4"/>
        <v>6.0235818180928519E-2</v>
      </c>
      <c r="L87" s="12">
        <f t="shared" si="3"/>
        <v>-4.6842983385663749E-5</v>
      </c>
    </row>
    <row r="88" spans="2:12" x14ac:dyDescent="0.2">
      <c r="B88" s="27" t="s">
        <v>146</v>
      </c>
      <c r="C88" s="28">
        <v>5.4747103701610629E-2</v>
      </c>
      <c r="D88" s="29">
        <v>0.22749398734878407</v>
      </c>
      <c r="E88" s="30">
        <v>14156</v>
      </c>
      <c r="F88" s="31">
        <v>0</v>
      </c>
      <c r="G88" s="9"/>
      <c r="H88" s="27" t="s">
        <v>146</v>
      </c>
      <c r="I88" s="44">
        <v>-2.296104575294184E-2</v>
      </c>
      <c r="J88" s="38"/>
      <c r="K88" s="12">
        <f t="shared" si="4"/>
        <v>-9.540469729748273E-2</v>
      </c>
      <c r="L88" s="12">
        <f t="shared" si="3"/>
        <v>5.5256438536394224E-3</v>
      </c>
    </row>
    <row r="89" spans="2:12" x14ac:dyDescent="0.2">
      <c r="B89" s="27" t="s">
        <v>147</v>
      </c>
      <c r="C89" s="28">
        <v>3.6027126306866345E-3</v>
      </c>
      <c r="D89" s="29">
        <v>5.9916497679353073E-2</v>
      </c>
      <c r="E89" s="30">
        <v>14156</v>
      </c>
      <c r="F89" s="31">
        <v>0</v>
      </c>
      <c r="G89" s="9"/>
      <c r="H89" s="27" t="s">
        <v>147</v>
      </c>
      <c r="I89" s="44">
        <v>-5.7890484122466073E-3</v>
      </c>
      <c r="J89" s="38"/>
      <c r="K89" s="12">
        <f t="shared" si="4"/>
        <v>-9.6270515764806455E-2</v>
      </c>
      <c r="L89" s="12">
        <f t="shared" si="3"/>
        <v>3.4808906799043809E-4</v>
      </c>
    </row>
    <row r="90" spans="2:12" x14ac:dyDescent="0.2">
      <c r="B90" s="27" t="s">
        <v>148</v>
      </c>
      <c r="C90" s="28">
        <v>4.3091268719977396E-3</v>
      </c>
      <c r="D90" s="29">
        <v>6.5504667086853804E-2</v>
      </c>
      <c r="E90" s="30">
        <v>14156</v>
      </c>
      <c r="F90" s="31">
        <v>0</v>
      </c>
      <c r="G90" s="9"/>
      <c r="H90" s="27" t="s">
        <v>148</v>
      </c>
      <c r="I90" s="44">
        <v>-3.8356644095933678E-3</v>
      </c>
      <c r="J90" s="38"/>
      <c r="K90" s="12">
        <f t="shared" si="4"/>
        <v>-5.8303266238269154E-2</v>
      </c>
      <c r="L90" s="12">
        <f t="shared" si="3"/>
        <v>2.5232346509644681E-4</v>
      </c>
    </row>
    <row r="91" spans="2:12" x14ac:dyDescent="0.2">
      <c r="B91" s="27" t="s">
        <v>149</v>
      </c>
      <c r="C91" s="28">
        <v>7.4879909578977116E-3</v>
      </c>
      <c r="D91" s="29">
        <v>8.6211634875354118E-2</v>
      </c>
      <c r="E91" s="30">
        <v>14156</v>
      </c>
      <c r="F91" s="31">
        <v>0</v>
      </c>
      <c r="G91" s="9"/>
      <c r="H91" s="27" t="s">
        <v>149</v>
      </c>
      <c r="I91" s="44">
        <v>-6.7271796773386676E-3</v>
      </c>
      <c r="J91" s="38"/>
      <c r="K91" s="12">
        <f t="shared" si="4"/>
        <v>-7.7446699930885363E-2</v>
      </c>
      <c r="L91" s="12">
        <f t="shared" si="3"/>
        <v>5.8429538737892167E-4</v>
      </c>
    </row>
    <row r="92" spans="2:12" x14ac:dyDescent="0.2">
      <c r="B92" s="27" t="s">
        <v>150</v>
      </c>
      <c r="C92" s="28">
        <v>2.1192427239333143E-3</v>
      </c>
      <c r="D92" s="29">
        <v>4.5988052076864329E-2</v>
      </c>
      <c r="E92" s="30">
        <v>14156</v>
      </c>
      <c r="F92" s="31">
        <v>0</v>
      </c>
      <c r="G92" s="9"/>
      <c r="H92" s="27" t="s">
        <v>150</v>
      </c>
      <c r="I92" s="44">
        <v>3.2175292385852106E-4</v>
      </c>
      <c r="J92" s="38"/>
      <c r="K92" s="12">
        <f t="shared" si="4"/>
        <v>6.981618851328867E-3</v>
      </c>
      <c r="L92" s="12">
        <f t="shared" si="3"/>
        <v>-1.4827167318410448E-5</v>
      </c>
    </row>
    <row r="93" spans="2:12" x14ac:dyDescent="0.2">
      <c r="B93" s="27" t="s">
        <v>151</v>
      </c>
      <c r="C93" s="28">
        <v>3.5320712065555241E-4</v>
      </c>
      <c r="D93" s="29">
        <v>1.8791149762285748E-2</v>
      </c>
      <c r="E93" s="30">
        <v>14156</v>
      </c>
      <c r="F93" s="31">
        <v>0</v>
      </c>
      <c r="G93" s="9"/>
      <c r="H93" s="27" t="s">
        <v>151</v>
      </c>
      <c r="I93" s="44">
        <v>4.7220616867838352E-4</v>
      </c>
      <c r="J93" s="38"/>
      <c r="K93" s="12">
        <f t="shared" si="4"/>
        <v>2.5120303337935301E-2</v>
      </c>
      <c r="L93" s="12">
        <f t="shared" si="3"/>
        <v>-8.8758050095171022E-6</v>
      </c>
    </row>
    <row r="94" spans="2:12" x14ac:dyDescent="0.2">
      <c r="B94" s="27" t="s">
        <v>152</v>
      </c>
      <c r="C94" s="28">
        <v>0.86542808703023455</v>
      </c>
      <c r="D94" s="29">
        <v>0.34127780597966806</v>
      </c>
      <c r="E94" s="30">
        <v>14156</v>
      </c>
      <c r="F94" s="31">
        <v>0</v>
      </c>
      <c r="G94" s="9"/>
      <c r="H94" s="27" t="s">
        <v>152</v>
      </c>
      <c r="I94" s="44">
        <v>-1.4589488973058574E-2</v>
      </c>
      <c r="J94" s="38"/>
      <c r="K94" s="12">
        <f t="shared" si="4"/>
        <v>-5.752895166211771E-3</v>
      </c>
      <c r="L94" s="12">
        <f t="shared" si="3"/>
        <v>3.6996702719821743E-2</v>
      </c>
    </row>
    <row r="95" spans="2:12" x14ac:dyDescent="0.2">
      <c r="B95" s="27" t="s">
        <v>153</v>
      </c>
      <c r="C95" s="28">
        <v>3.2495055100310822E-3</v>
      </c>
      <c r="D95" s="29">
        <v>5.6913750921103158E-2</v>
      </c>
      <c r="E95" s="30">
        <v>14156</v>
      </c>
      <c r="F95" s="31">
        <v>0</v>
      </c>
      <c r="G95" s="9"/>
      <c r="H95" s="27" t="s">
        <v>153</v>
      </c>
      <c r="I95" s="44">
        <v>4.6169640966269406E-4</v>
      </c>
      <c r="J95" s="38"/>
      <c r="K95" s="12">
        <f t="shared" si="4"/>
        <v>8.0858512606818284E-3</v>
      </c>
      <c r="L95" s="12">
        <f t="shared" si="3"/>
        <v>-2.6360677391308581E-5</v>
      </c>
    </row>
    <row r="96" spans="2:12" x14ac:dyDescent="0.2">
      <c r="B96" s="27" t="s">
        <v>154</v>
      </c>
      <c r="C96" s="28">
        <v>4.9448996891777335E-4</v>
      </c>
      <c r="D96" s="29">
        <v>2.2232416990901827E-2</v>
      </c>
      <c r="E96" s="30">
        <v>14156</v>
      </c>
      <c r="F96" s="31">
        <v>0</v>
      </c>
      <c r="G96" s="9"/>
      <c r="H96" s="27" t="s">
        <v>154</v>
      </c>
      <c r="I96" s="44">
        <v>2.9899487531481238E-3</v>
      </c>
      <c r="J96" s="38"/>
      <c r="K96" s="12">
        <f t="shared" si="4"/>
        <v>0.13441949450233348</v>
      </c>
      <c r="L96" s="12">
        <f t="shared" si="3"/>
        <v>-6.6501976218554974E-5</v>
      </c>
    </row>
    <row r="97" spans="2:13" x14ac:dyDescent="0.2">
      <c r="B97" s="27" t="s">
        <v>155</v>
      </c>
      <c r="C97" s="28">
        <v>2.1263068663464255E-2</v>
      </c>
      <c r="D97" s="29">
        <v>0.1442651059456925</v>
      </c>
      <c r="E97" s="30">
        <v>14156</v>
      </c>
      <c r="F97" s="31">
        <v>0</v>
      </c>
      <c r="G97" s="9"/>
      <c r="H97" s="27" t="s">
        <v>155</v>
      </c>
      <c r="I97" s="44">
        <v>2.9897439000970208E-2</v>
      </c>
      <c r="J97" s="38"/>
      <c r="K97" s="12">
        <f t="shared" si="4"/>
        <v>0.20283302404149064</v>
      </c>
      <c r="L97" s="12">
        <f t="shared" si="3"/>
        <v>-4.4065492772637086E-3</v>
      </c>
    </row>
    <row r="98" spans="2:13" x14ac:dyDescent="0.2">
      <c r="B98" s="27" t="s">
        <v>156</v>
      </c>
      <c r="C98" s="28">
        <v>2.5289629838937552E-2</v>
      </c>
      <c r="D98" s="29">
        <v>0.15700893573368155</v>
      </c>
      <c r="E98" s="30">
        <v>14156</v>
      </c>
      <c r="F98" s="31">
        <v>0</v>
      </c>
      <c r="G98" s="9"/>
      <c r="H98" s="27" t="s">
        <v>156</v>
      </c>
      <c r="I98" s="44">
        <v>4.0820005596300828E-2</v>
      </c>
      <c r="J98" s="38"/>
      <c r="K98" s="12">
        <f t="shared" si="4"/>
        <v>0.2534103080109712</v>
      </c>
      <c r="L98" s="12">
        <f t="shared" si="3"/>
        <v>-6.5749304441170952E-3</v>
      </c>
    </row>
    <row r="99" spans="2:13" x14ac:dyDescent="0.2">
      <c r="B99" s="27" t="s">
        <v>157</v>
      </c>
      <c r="C99" s="28">
        <v>1.0878779316191014E-2</v>
      </c>
      <c r="D99" s="29">
        <v>0.10373616371682895</v>
      </c>
      <c r="E99" s="30">
        <v>14156</v>
      </c>
      <c r="F99" s="31">
        <v>0</v>
      </c>
      <c r="G99" s="9"/>
      <c r="H99" s="27" t="s">
        <v>157</v>
      </c>
      <c r="I99" s="44">
        <v>4.773164204868072E-3</v>
      </c>
      <c r="J99" s="38"/>
      <c r="K99" s="12">
        <f t="shared" si="4"/>
        <v>4.5511978038160782E-2</v>
      </c>
      <c r="L99" s="12">
        <f t="shared" si="3"/>
        <v>-5.0056024981265238E-4</v>
      </c>
    </row>
    <row r="100" spans="2:13" x14ac:dyDescent="0.2">
      <c r="B100" s="27" t="s">
        <v>158</v>
      </c>
      <c r="C100" s="28">
        <v>3.8146369030799664E-3</v>
      </c>
      <c r="D100" s="29">
        <v>6.1647010558420652E-2</v>
      </c>
      <c r="E100" s="30">
        <v>14156</v>
      </c>
      <c r="F100" s="31">
        <v>0</v>
      </c>
      <c r="G100" s="9"/>
      <c r="H100" s="27" t="s">
        <v>158</v>
      </c>
      <c r="I100" s="44">
        <v>-2.8913951769005044E-3</v>
      </c>
      <c r="J100" s="38"/>
      <c r="K100" s="12">
        <f t="shared" si="4"/>
        <v>-4.6723523623707491E-2</v>
      </c>
      <c r="L100" s="12">
        <f t="shared" si="3"/>
        <v>1.7891577617927987E-4</v>
      </c>
    </row>
    <row r="101" spans="2:13" x14ac:dyDescent="0.2">
      <c r="B101" s="27" t="s">
        <v>159</v>
      </c>
      <c r="C101" s="28">
        <v>4.1466515964961849E-2</v>
      </c>
      <c r="D101" s="29">
        <v>0.19937364922387446</v>
      </c>
      <c r="E101" s="30">
        <v>14156</v>
      </c>
      <c r="F101" s="31">
        <v>0</v>
      </c>
      <c r="G101" s="9"/>
      <c r="H101" s="27" t="s">
        <v>159</v>
      </c>
      <c r="I101" s="44">
        <v>-9.0525106776379646E-3</v>
      </c>
      <c r="J101" s="38"/>
      <c r="K101" s="12">
        <f t="shared" si="4"/>
        <v>-4.3521973103663486E-2</v>
      </c>
      <c r="L101" s="12">
        <f t="shared" si="3"/>
        <v>1.8827767861928264E-3</v>
      </c>
    </row>
    <row r="102" spans="2:13" x14ac:dyDescent="0.2">
      <c r="B102" s="27" t="s">
        <v>160</v>
      </c>
      <c r="C102" s="28">
        <v>0.31011585193557506</v>
      </c>
      <c r="D102" s="29">
        <v>0.4625571582962747</v>
      </c>
      <c r="E102" s="30">
        <v>14156</v>
      </c>
      <c r="F102" s="31">
        <v>0</v>
      </c>
      <c r="G102" s="9"/>
      <c r="H102" s="27" t="s">
        <v>160</v>
      </c>
      <c r="I102" s="44">
        <v>-5.3586344283058654E-2</v>
      </c>
      <c r="J102" s="38"/>
      <c r="K102" s="12">
        <f t="shared" si="4"/>
        <v>-7.9921732504950452E-2</v>
      </c>
      <c r="L102" s="12">
        <f t="shared" si="3"/>
        <v>3.5926316372796696E-2</v>
      </c>
    </row>
    <row r="103" spans="2:13" x14ac:dyDescent="0.2">
      <c r="B103" s="27" t="s">
        <v>161</v>
      </c>
      <c r="C103" s="28">
        <v>1.9779598756710932E-2</v>
      </c>
      <c r="D103" s="29">
        <v>0.13924703209869857</v>
      </c>
      <c r="E103" s="30">
        <v>14156</v>
      </c>
      <c r="F103" s="31">
        <v>0</v>
      </c>
      <c r="G103" s="9"/>
      <c r="H103" s="27" t="s">
        <v>161</v>
      </c>
      <c r="I103" s="44">
        <v>-1.1000955280044524E-2</v>
      </c>
      <c r="J103" s="38"/>
      <c r="K103" s="12">
        <f t="shared" si="4"/>
        <v>-7.7440507249170343E-2</v>
      </c>
      <c r="L103" s="12">
        <f t="shared" si="3"/>
        <v>1.5626507660541724E-3</v>
      </c>
    </row>
    <row r="104" spans="2:13" x14ac:dyDescent="0.2">
      <c r="B104" s="27" t="s">
        <v>162</v>
      </c>
      <c r="C104" s="28">
        <v>1.9285108787793163E-2</v>
      </c>
      <c r="D104" s="29">
        <v>0.13753010403594282</v>
      </c>
      <c r="E104" s="30">
        <v>14156</v>
      </c>
      <c r="F104" s="31">
        <v>0</v>
      </c>
      <c r="G104" s="9"/>
      <c r="H104" s="27" t="s">
        <v>162</v>
      </c>
      <c r="I104" s="44">
        <v>-9.3771011674919271E-3</v>
      </c>
      <c r="J104" s="38"/>
      <c r="K104" s="12">
        <f t="shared" si="4"/>
        <v>-6.6867271102763831E-2</v>
      </c>
      <c r="L104" s="12">
        <f t="shared" si="3"/>
        <v>1.3149005986497536E-3</v>
      </c>
    </row>
    <row r="105" spans="2:13" x14ac:dyDescent="0.2">
      <c r="B105" s="27" t="s">
        <v>163</v>
      </c>
      <c r="C105" s="28">
        <v>2.9881322407459734E-2</v>
      </c>
      <c r="D105" s="29">
        <v>0.17026590060025673</v>
      </c>
      <c r="E105" s="30">
        <v>14156</v>
      </c>
      <c r="F105" s="31">
        <v>0</v>
      </c>
      <c r="G105" s="9"/>
      <c r="H105" s="27" t="s">
        <v>163</v>
      </c>
      <c r="I105" s="44">
        <v>-1.3417492244929191E-2</v>
      </c>
      <c r="J105" s="38"/>
      <c r="K105" s="12">
        <f t="shared" si="4"/>
        <v>-7.6448424419512009E-2</v>
      </c>
      <c r="L105" s="12">
        <f t="shared" si="3"/>
        <v>2.3547428478448685E-3</v>
      </c>
    </row>
    <row r="106" spans="2:13" x14ac:dyDescent="0.2">
      <c r="B106" s="27" t="s">
        <v>164</v>
      </c>
      <c r="C106" s="28">
        <v>4.9448996891777346E-4</v>
      </c>
      <c r="D106" s="29">
        <v>2.2232416990901827E-2</v>
      </c>
      <c r="E106" s="30">
        <v>14156</v>
      </c>
      <c r="F106" s="31">
        <v>0</v>
      </c>
      <c r="G106" s="9"/>
      <c r="H106" s="27" t="s">
        <v>164</v>
      </c>
      <c r="I106" s="44">
        <v>9.0174759010466763E-5</v>
      </c>
      <c r="J106" s="38"/>
      <c r="K106" s="12">
        <f t="shared" si="4"/>
        <v>4.0539977517320977E-3</v>
      </c>
      <c r="L106" s="12">
        <f t="shared" si="3"/>
        <v>-2.0056529975351399E-6</v>
      </c>
    </row>
    <row r="107" spans="2:13" x14ac:dyDescent="0.2">
      <c r="B107" s="27" t="s">
        <v>165</v>
      </c>
      <c r="C107" s="28">
        <v>4.2384854478666288E-4</v>
      </c>
      <c r="D107" s="29">
        <v>2.0583945877463851E-2</v>
      </c>
      <c r="E107" s="30">
        <v>14156</v>
      </c>
      <c r="F107" s="31">
        <v>0</v>
      </c>
      <c r="G107" s="9"/>
      <c r="H107" s="27" t="s">
        <v>165</v>
      </c>
      <c r="I107" s="44">
        <v>2.7151371856418607E-3</v>
      </c>
      <c r="J107" s="38"/>
      <c r="K107" s="12">
        <f t="shared" si="4"/>
        <v>0.13184966550403798</v>
      </c>
      <c r="L107" s="12">
        <f t="shared" si="3"/>
        <v>-5.590798537273695E-5</v>
      </c>
    </row>
    <row r="108" spans="2:13" x14ac:dyDescent="0.2">
      <c r="B108" s="27" t="s">
        <v>166</v>
      </c>
      <c r="C108" s="28">
        <v>0.40562305736083637</v>
      </c>
      <c r="D108" s="29">
        <v>0.49102955619151012</v>
      </c>
      <c r="E108" s="30">
        <v>14156</v>
      </c>
      <c r="F108" s="31">
        <v>0</v>
      </c>
      <c r="G108" s="9"/>
      <c r="H108" s="27" t="s">
        <v>166</v>
      </c>
      <c r="I108" s="44">
        <v>5.024889067284681E-2</v>
      </c>
      <c r="J108" s="38"/>
      <c r="K108" s="12">
        <f t="shared" si="4"/>
        <v>6.082481519195497E-2</v>
      </c>
      <c r="L108" s="12">
        <f t="shared" si="3"/>
        <v>-4.1508924272902946E-2</v>
      </c>
    </row>
    <row r="109" spans="2:13" x14ac:dyDescent="0.2">
      <c r="B109" s="27" t="s">
        <v>167</v>
      </c>
      <c r="C109" s="28">
        <v>1.3775077705566545E-2</v>
      </c>
      <c r="D109" s="29">
        <v>0.11656021917563207</v>
      </c>
      <c r="E109" s="30">
        <v>14156</v>
      </c>
      <c r="F109" s="31">
        <v>0</v>
      </c>
      <c r="G109" s="9"/>
      <c r="H109" s="27" t="s">
        <v>167</v>
      </c>
      <c r="I109" s="44">
        <v>1.1448550373262267E-2</v>
      </c>
      <c r="J109" s="38"/>
      <c r="K109" s="12">
        <f t="shared" si="4"/>
        <v>9.6867059637572611E-2</v>
      </c>
      <c r="L109" s="12">
        <f t="shared" si="3"/>
        <v>-1.3529887994646987E-3</v>
      </c>
      <c r="M109" s="3"/>
    </row>
    <row r="110" spans="2:13" x14ac:dyDescent="0.2">
      <c r="B110" s="27" t="s">
        <v>168</v>
      </c>
      <c r="C110" s="28">
        <v>6.7109352924554957E-2</v>
      </c>
      <c r="D110" s="29">
        <v>0.25022012417464579</v>
      </c>
      <c r="E110" s="30">
        <v>14156</v>
      </c>
      <c r="F110" s="31">
        <v>0</v>
      </c>
      <c r="G110" s="9"/>
      <c r="H110" s="27" t="s">
        <v>168</v>
      </c>
      <c r="I110" s="44">
        <v>7.195907020709773E-3</v>
      </c>
      <c r="J110" s="38"/>
      <c r="K110" s="12">
        <f t="shared" si="4"/>
        <v>2.6828355149241388E-2</v>
      </c>
      <c r="L110" s="12">
        <f t="shared" si="3"/>
        <v>-1.9299513396773677E-3</v>
      </c>
    </row>
    <row r="111" spans="2:13" x14ac:dyDescent="0.2">
      <c r="B111" s="27" t="s">
        <v>169</v>
      </c>
      <c r="C111" s="28">
        <v>6.47075445040972E-2</v>
      </c>
      <c r="D111" s="29">
        <v>0.24601779151750075</v>
      </c>
      <c r="E111" s="30">
        <v>14156</v>
      </c>
      <c r="F111" s="31">
        <v>0</v>
      </c>
      <c r="G111" s="9"/>
      <c r="H111" s="27" t="s">
        <v>169</v>
      </c>
      <c r="I111" s="44">
        <v>2.0060004311476465E-2</v>
      </c>
      <c r="J111" s="38"/>
      <c r="K111" s="12">
        <f t="shared" si="4"/>
        <v>7.626265797286684E-2</v>
      </c>
      <c r="L111" s="12">
        <f t="shared" si="3"/>
        <v>-5.2761778476696393E-3</v>
      </c>
    </row>
    <row r="112" spans="2:13" x14ac:dyDescent="0.2">
      <c r="B112" s="27" t="s">
        <v>170</v>
      </c>
      <c r="C112" s="28">
        <v>1.8790618818875386E-2</v>
      </c>
      <c r="D112" s="29">
        <v>0.1357896682696183</v>
      </c>
      <c r="E112" s="30">
        <v>14156</v>
      </c>
      <c r="F112" s="31">
        <v>0</v>
      </c>
      <c r="G112" s="9"/>
      <c r="H112" s="27" t="s">
        <v>170</v>
      </c>
      <c r="I112" s="44">
        <v>-6.3855023851855418E-3</v>
      </c>
      <c r="J112" s="38"/>
      <c r="K112" s="12">
        <f t="shared" si="4"/>
        <v>-4.614132226509278E-2</v>
      </c>
      <c r="L112" s="12">
        <f t="shared" si="3"/>
        <v>8.8362791378795362E-4</v>
      </c>
    </row>
    <row r="113" spans="2:13" x14ac:dyDescent="0.2">
      <c r="B113" s="27" t="s">
        <v>171</v>
      </c>
      <c r="C113" s="28">
        <v>4.9448996891777335E-4</v>
      </c>
      <c r="D113" s="29">
        <v>2.2232416990901907E-2</v>
      </c>
      <c r="E113" s="30">
        <v>14156</v>
      </c>
      <c r="F113" s="31">
        <v>0</v>
      </c>
      <c r="G113" s="9"/>
      <c r="H113" s="27" t="s">
        <v>171</v>
      </c>
      <c r="I113" s="44">
        <v>-2.388533093992921E-4</v>
      </c>
      <c r="J113" s="38"/>
      <c r="K113" s="12">
        <f t="shared" si="4"/>
        <v>-1.0738157661015808E-2</v>
      </c>
      <c r="L113" s="12">
        <f t="shared" si="3"/>
        <v>5.312538244901452E-6</v>
      </c>
    </row>
    <row r="114" spans="2:13" x14ac:dyDescent="0.2">
      <c r="B114" s="27" t="s">
        <v>172</v>
      </c>
      <c r="C114" s="28">
        <v>4.2384854478666294E-3</v>
      </c>
      <c r="D114" s="29">
        <v>6.4967829374466476E-2</v>
      </c>
      <c r="E114" s="30">
        <v>14156</v>
      </c>
      <c r="F114" s="31">
        <v>0</v>
      </c>
      <c r="G114" s="9"/>
      <c r="H114" s="27" t="s">
        <v>172</v>
      </c>
      <c r="I114" s="44">
        <v>-8.228945236287491E-4</v>
      </c>
      <c r="J114" s="38"/>
      <c r="K114" s="12">
        <f t="shared" si="4"/>
        <v>-1.2612499217763015E-2</v>
      </c>
      <c r="L114" s="12">
        <f t="shared" si="3"/>
        <v>5.3685439349161529E-5</v>
      </c>
    </row>
    <row r="115" spans="2:13" x14ac:dyDescent="0.2">
      <c r="B115" s="27" t="s">
        <v>173</v>
      </c>
      <c r="C115" s="28">
        <v>5.7219553546199488E-3</v>
      </c>
      <c r="D115" s="29">
        <v>7.5429546625657484E-2</v>
      </c>
      <c r="E115" s="30">
        <v>14156</v>
      </c>
      <c r="F115" s="31">
        <v>0</v>
      </c>
      <c r="G115" s="9"/>
      <c r="H115" s="27" t="s">
        <v>173</v>
      </c>
      <c r="I115" s="44">
        <v>6.4771097893447007E-3</v>
      </c>
      <c r="J115" s="38"/>
      <c r="K115" s="12">
        <f t="shared" si="4"/>
        <v>8.5378321153961503E-2</v>
      </c>
      <c r="L115" s="12">
        <f t="shared" si="3"/>
        <v>-4.9134238106365055E-4</v>
      </c>
    </row>
    <row r="116" spans="2:13" x14ac:dyDescent="0.2">
      <c r="B116" s="27" t="s">
        <v>174</v>
      </c>
      <c r="C116" s="28">
        <v>9.8120938118112483E-2</v>
      </c>
      <c r="D116" s="29">
        <v>0.29748860709214359</v>
      </c>
      <c r="E116" s="30">
        <v>14156</v>
      </c>
      <c r="F116" s="31">
        <v>0</v>
      </c>
      <c r="G116" s="9"/>
      <c r="H116" s="27" t="s">
        <v>174</v>
      </c>
      <c r="I116" s="44">
        <v>6.892144693334723E-2</v>
      </c>
      <c r="J116" s="38"/>
      <c r="K116" s="12">
        <f t="shared" si="4"/>
        <v>0.20894517780486477</v>
      </c>
      <c r="L116" s="12">
        <f t="shared" si="3"/>
        <v>-2.2732423589798482E-2</v>
      </c>
    </row>
    <row r="117" spans="2:13" x14ac:dyDescent="0.2">
      <c r="B117" s="27" t="s">
        <v>175</v>
      </c>
      <c r="C117" s="28">
        <v>1.7307148912122067E-2</v>
      </c>
      <c r="D117" s="29">
        <v>0.13041784017315874</v>
      </c>
      <c r="E117" s="30">
        <v>14156</v>
      </c>
      <c r="F117" s="31">
        <v>0</v>
      </c>
      <c r="G117" s="9"/>
      <c r="H117" s="27" t="s">
        <v>175</v>
      </c>
      <c r="I117" s="44">
        <v>4.7291547157999438E-3</v>
      </c>
      <c r="J117" s="38"/>
      <c r="K117" s="12">
        <f t="shared" si="4"/>
        <v>3.5633978639232136E-2</v>
      </c>
      <c r="L117" s="12">
        <f t="shared" si="3"/>
        <v>-6.2758426903974354E-4</v>
      </c>
    </row>
    <row r="118" spans="2:13" x14ac:dyDescent="0.2">
      <c r="B118" s="27" t="s">
        <v>176</v>
      </c>
      <c r="C118" s="28">
        <v>5.8067250635772817E-2</v>
      </c>
      <c r="D118" s="29">
        <v>0.2338788341780168</v>
      </c>
      <c r="E118" s="30">
        <v>14156</v>
      </c>
      <c r="F118" s="31">
        <v>0</v>
      </c>
      <c r="G118" s="9"/>
      <c r="H118" s="27" t="s">
        <v>176</v>
      </c>
      <c r="I118" s="44">
        <v>7.4604873269085324E-3</v>
      </c>
      <c r="J118" s="38"/>
      <c r="K118" s="12">
        <f t="shared" si="4"/>
        <v>3.0046657980529856E-2</v>
      </c>
      <c r="L118" s="12">
        <f t="shared" si="3"/>
        <v>-1.8522838503071504E-3</v>
      </c>
    </row>
    <row r="119" spans="2:13" x14ac:dyDescent="0.2">
      <c r="B119" s="27" t="s">
        <v>177</v>
      </c>
      <c r="C119" s="28">
        <v>2.3735518508053128E-2</v>
      </c>
      <c r="D119" s="29">
        <v>0.15222936871076551</v>
      </c>
      <c r="E119" s="30">
        <v>14156</v>
      </c>
      <c r="F119" s="31">
        <v>0</v>
      </c>
      <c r="G119" s="9"/>
      <c r="H119" s="27" t="s">
        <v>177</v>
      </c>
      <c r="I119" s="44">
        <v>-5.2859953868931936E-3</v>
      </c>
      <c r="J119" s="38"/>
      <c r="K119" s="12">
        <f t="shared" si="4"/>
        <v>-3.3899697471379969E-2</v>
      </c>
      <c r="L119" s="12">
        <f t="shared" si="3"/>
        <v>8.2418946095395612E-4</v>
      </c>
    </row>
    <row r="120" spans="2:13" x14ac:dyDescent="0.2">
      <c r="B120" s="27" t="s">
        <v>178</v>
      </c>
      <c r="C120" s="28">
        <v>0.78171799943486864</v>
      </c>
      <c r="D120" s="29">
        <v>0.41309444869567358</v>
      </c>
      <c r="E120" s="30">
        <v>14156</v>
      </c>
      <c r="F120" s="31">
        <v>0</v>
      </c>
      <c r="G120" s="9"/>
      <c r="H120" s="27" t="s">
        <v>178</v>
      </c>
      <c r="I120" s="44">
        <v>-5.5063625416351444E-2</v>
      </c>
      <c r="J120" s="38"/>
      <c r="K120" s="12">
        <f t="shared" si="4"/>
        <v>-2.9096005410387128E-2</v>
      </c>
      <c r="L120" s="12">
        <f t="shared" si="3"/>
        <v>0.10419948086451264</v>
      </c>
    </row>
    <row r="121" spans="2:13" x14ac:dyDescent="0.2">
      <c r="B121" s="27" t="s">
        <v>179</v>
      </c>
      <c r="C121" s="28">
        <v>1.5329189036450974E-2</v>
      </c>
      <c r="D121" s="29">
        <v>0.12286281516960817</v>
      </c>
      <c r="E121" s="30">
        <v>14156</v>
      </c>
      <c r="F121" s="31">
        <v>0</v>
      </c>
      <c r="G121" s="9"/>
      <c r="H121" s="27" t="s">
        <v>179</v>
      </c>
      <c r="I121" s="44">
        <v>1.6085810902728224E-3</v>
      </c>
      <c r="J121" s="38"/>
      <c r="K121" s="12">
        <f t="shared" si="4"/>
        <v>1.2891800049290872E-2</v>
      </c>
      <c r="L121" s="12">
        <f t="shared" si="3"/>
        <v>-2.0069736786685694E-4</v>
      </c>
    </row>
    <row r="122" spans="2:13" x14ac:dyDescent="0.2">
      <c r="B122" s="27" t="s">
        <v>180</v>
      </c>
      <c r="C122" s="28">
        <v>7.4879909578977116E-3</v>
      </c>
      <c r="D122" s="29">
        <v>8.6211634875354687E-2</v>
      </c>
      <c r="E122" s="30">
        <v>14156</v>
      </c>
      <c r="F122" s="31">
        <v>0</v>
      </c>
      <c r="G122" s="9"/>
      <c r="H122" s="27" t="s">
        <v>180</v>
      </c>
      <c r="I122" s="44">
        <v>1.6357640936528473E-2</v>
      </c>
      <c r="J122" s="38"/>
      <c r="K122" s="12">
        <f t="shared" si="4"/>
        <v>0.18831744801703501</v>
      </c>
      <c r="L122" s="12">
        <f t="shared" si="3"/>
        <v>-1.420757970804677E-3</v>
      </c>
    </row>
    <row r="123" spans="2:13" x14ac:dyDescent="0.2">
      <c r="B123" s="27" t="s">
        <v>181</v>
      </c>
      <c r="C123" s="28">
        <v>7.2054252613732699E-3</v>
      </c>
      <c r="D123" s="29">
        <v>8.4581395577311064E-2</v>
      </c>
      <c r="E123" s="30">
        <v>14156</v>
      </c>
      <c r="F123" s="31">
        <v>0</v>
      </c>
      <c r="G123" s="9"/>
      <c r="H123" s="27" t="s">
        <v>181</v>
      </c>
      <c r="I123" s="44">
        <v>1.5671273437784964E-2</v>
      </c>
      <c r="J123" s="38"/>
      <c r="K123" s="12">
        <f t="shared" si="4"/>
        <v>0.18394535987594873</v>
      </c>
      <c r="L123" s="12">
        <f t="shared" si="3"/>
        <v>-1.3350239581148976E-3</v>
      </c>
    </row>
    <row r="124" spans="2:13" x14ac:dyDescent="0.2">
      <c r="B124" s="27" t="s">
        <v>182</v>
      </c>
      <c r="C124" s="28">
        <v>2.5289629838937552E-2</v>
      </c>
      <c r="D124" s="29">
        <v>0.15700893573367894</v>
      </c>
      <c r="E124" s="30">
        <v>14156</v>
      </c>
      <c r="F124" s="31">
        <v>0</v>
      </c>
      <c r="G124" s="9"/>
      <c r="H124" s="27" t="s">
        <v>182</v>
      </c>
      <c r="I124" s="44">
        <v>5.1091570624152406E-2</v>
      </c>
      <c r="J124" s="38"/>
      <c r="K124" s="12">
        <f t="shared" ref="K124:K131" si="5">((1-C124)/D124)*I124</f>
        <v>0.31717611155360187</v>
      </c>
      <c r="L124" s="12">
        <f t="shared" ref="L124:L131" si="6">((0-C124)/D124)*I124</f>
        <v>-8.2293845438606659E-3</v>
      </c>
      <c r="M124" s="6"/>
    </row>
    <row r="125" spans="2:13" ht="15.75" customHeight="1" x14ac:dyDescent="0.2">
      <c r="B125" s="27" t="s">
        <v>183</v>
      </c>
      <c r="C125" s="28">
        <v>2.6137326928510878E-3</v>
      </c>
      <c r="D125" s="29">
        <v>5.1059624582219569E-2</v>
      </c>
      <c r="E125" s="30">
        <v>14156</v>
      </c>
      <c r="F125" s="31">
        <v>0</v>
      </c>
      <c r="G125" s="9"/>
      <c r="H125" s="27" t="s">
        <v>183</v>
      </c>
      <c r="I125" s="44">
        <v>4.1562044682926947E-3</v>
      </c>
      <c r="J125" s="38"/>
      <c r="K125" s="12">
        <f t="shared" si="5"/>
        <v>8.118628553801141E-2</v>
      </c>
      <c r="L125" s="12">
        <f t="shared" si="6"/>
        <v>-2.1275533429466833E-4</v>
      </c>
    </row>
    <row r="126" spans="2:13" x14ac:dyDescent="0.2">
      <c r="B126" s="27" t="s">
        <v>184</v>
      </c>
      <c r="C126" s="28">
        <v>2.6137326928510878E-3</v>
      </c>
      <c r="D126" s="29">
        <v>5.1059624582219389E-2</v>
      </c>
      <c r="E126" s="30">
        <v>14156</v>
      </c>
      <c r="F126" s="31">
        <v>0</v>
      </c>
      <c r="H126" s="27" t="s">
        <v>184</v>
      </c>
      <c r="I126" s="44">
        <v>9.1069209064734181E-3</v>
      </c>
      <c r="J126" s="38"/>
      <c r="K126" s="12">
        <f t="shared" si="5"/>
        <v>0.17789237433469096</v>
      </c>
      <c r="L126" s="12">
        <f t="shared" si="6"/>
        <v>-4.6618158866658865E-4</v>
      </c>
    </row>
    <row r="127" spans="2:13" x14ac:dyDescent="0.2">
      <c r="B127" s="27" t="s">
        <v>185</v>
      </c>
      <c r="C127" s="28">
        <v>0.15011302627860978</v>
      </c>
      <c r="D127" s="29">
        <v>0.35719479087255829</v>
      </c>
      <c r="E127" s="30">
        <v>14156</v>
      </c>
      <c r="F127" s="31">
        <v>0</v>
      </c>
      <c r="H127" s="27" t="s">
        <v>185</v>
      </c>
      <c r="I127" s="44">
        <v>-1.0916431992905712E-2</v>
      </c>
      <c r="J127" s="38"/>
      <c r="K127" s="12">
        <f t="shared" si="5"/>
        <v>-2.5973876404026718E-2</v>
      </c>
      <c r="L127" s="12">
        <f t="shared" si="6"/>
        <v>4.5876890830817705E-3</v>
      </c>
    </row>
    <row r="128" spans="2:13" x14ac:dyDescent="0.2">
      <c r="B128" s="27" t="s">
        <v>186</v>
      </c>
      <c r="C128" s="28">
        <v>0.80170952246397287</v>
      </c>
      <c r="D128" s="29">
        <v>0.39872621535518826</v>
      </c>
      <c r="E128" s="30">
        <v>14156</v>
      </c>
      <c r="F128" s="31">
        <v>0</v>
      </c>
      <c r="H128" s="27" t="s">
        <v>186</v>
      </c>
      <c r="I128" s="44">
        <v>-1.9322502152996895E-2</v>
      </c>
      <c r="J128" s="38"/>
      <c r="K128" s="12">
        <f t="shared" si="5"/>
        <v>-9.609270801759464E-3</v>
      </c>
      <c r="L128" s="12">
        <f t="shared" si="6"/>
        <v>3.8851305425425066E-2</v>
      </c>
    </row>
    <row r="129" spans="2:13" x14ac:dyDescent="0.2">
      <c r="B129" s="27" t="s">
        <v>187</v>
      </c>
      <c r="C129" s="28">
        <v>2.966939813506641E-3</v>
      </c>
      <c r="D129" s="29">
        <v>5.4390679931662952E-2</v>
      </c>
      <c r="E129" s="30">
        <v>14156</v>
      </c>
      <c r="F129" s="31">
        <v>0</v>
      </c>
      <c r="H129" s="27" t="s">
        <v>187</v>
      </c>
      <c r="I129" s="44">
        <v>3.1056850343325784E-3</v>
      </c>
      <c r="J129" s="38"/>
      <c r="K129" s="12">
        <f t="shared" si="5"/>
        <v>5.6930169978504502E-2</v>
      </c>
      <c r="L129" s="12">
        <f t="shared" si="6"/>
        <v>-1.694110201996025E-4</v>
      </c>
    </row>
    <row r="130" spans="2:13" x14ac:dyDescent="0.2">
      <c r="B130" s="27" t="s">
        <v>188</v>
      </c>
      <c r="C130" s="28">
        <v>0.30552415936705285</v>
      </c>
      <c r="D130" s="29">
        <v>0.46064534851243449</v>
      </c>
      <c r="E130" s="30">
        <v>14156</v>
      </c>
      <c r="F130" s="31">
        <v>0</v>
      </c>
      <c r="H130" s="27" t="s">
        <v>188</v>
      </c>
      <c r="I130" s="44">
        <v>-1.4057693959793874E-2</v>
      </c>
      <c r="J130" s="38"/>
      <c r="K130" s="12">
        <f t="shared" si="5"/>
        <v>-2.1193590387085008E-2</v>
      </c>
      <c r="L130" s="12">
        <f t="shared" si="6"/>
        <v>9.3238000634871983E-3</v>
      </c>
    </row>
    <row r="131" spans="2:13" x14ac:dyDescent="0.2">
      <c r="B131" s="27" t="s">
        <v>47</v>
      </c>
      <c r="C131" s="28">
        <v>0.62122068380898554</v>
      </c>
      <c r="D131" s="29">
        <v>0.48510016420328633</v>
      </c>
      <c r="E131" s="30">
        <v>14156</v>
      </c>
      <c r="F131" s="31">
        <v>0</v>
      </c>
      <c r="H131" s="27" t="s">
        <v>47</v>
      </c>
      <c r="I131" s="44">
        <v>-4.3335348863762724E-2</v>
      </c>
      <c r="J131" s="38"/>
      <c r="K131" s="12">
        <f t="shared" si="5"/>
        <v>-3.3837411365287472E-2</v>
      </c>
      <c r="L131" s="12">
        <f t="shared" si="6"/>
        <v>5.549537402952965E-2</v>
      </c>
    </row>
    <row r="132" spans="2:13" ht="15.75" thickBot="1" x14ac:dyDescent="0.25">
      <c r="B132" s="32" t="s">
        <v>48</v>
      </c>
      <c r="C132" s="33">
        <v>2.3676179711782988</v>
      </c>
      <c r="D132" s="34">
        <v>1.4869956976173435</v>
      </c>
      <c r="E132" s="35">
        <v>14156</v>
      </c>
      <c r="F132" s="36">
        <v>0</v>
      </c>
      <c r="H132" s="32" t="s">
        <v>48</v>
      </c>
      <c r="I132" s="45">
        <v>-1.8935123435513138E-2</v>
      </c>
      <c r="J132" s="38"/>
      <c r="M132" s="13" t="str">
        <f>"((memsleep-"&amp;C132&amp;")/"&amp;D132&amp;")*("&amp;I132&amp;")"</f>
        <v>((memsleep-2.3676179711783)/1.48699569761734)*(-0.0189351234355131)</v>
      </c>
    </row>
    <row r="133" spans="2:13" ht="28.5" customHeight="1" thickTop="1" x14ac:dyDescent="0.2">
      <c r="B133" s="37" t="s">
        <v>46</v>
      </c>
      <c r="C133" s="37"/>
      <c r="D133" s="37"/>
      <c r="E133" s="37"/>
      <c r="F133" s="37"/>
      <c r="H133" s="37" t="s">
        <v>7</v>
      </c>
      <c r="I133" s="37"/>
      <c r="J133" s="38"/>
    </row>
  </sheetData>
  <mergeCells count="7">
    <mergeCell ref="B133:F133"/>
    <mergeCell ref="H4:I4"/>
    <mergeCell ref="H5:H6"/>
    <mergeCell ref="H133:I133"/>
    <mergeCell ref="K5:L5"/>
    <mergeCell ref="B5:F5"/>
    <mergeCell ref="B6"/>
  </mergeCells>
  <pageMargins left="0.25" right="0.2" top="0.25" bottom="0.25" header="0.55000000000000004" footer="0.05"/>
  <pageSetup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57"/>
  <sheetViews>
    <sheetView zoomScaleNormal="100" workbookViewId="0"/>
  </sheetViews>
  <sheetFormatPr defaultColWidth="9.140625" defaultRowHeight="15" x14ac:dyDescent="0.25"/>
  <cols>
    <col min="1" max="1" width="9.140625" style="2"/>
    <col min="2" max="2" width="60.7109375" style="2" customWidth="1"/>
    <col min="3" max="3" width="9.140625" style="2"/>
    <col min="4" max="4" width="12.7109375" style="2" customWidth="1"/>
    <col min="5" max="7" width="9.140625" style="2"/>
    <col min="8" max="8" width="60.7109375" style="2" customWidth="1"/>
    <col min="9" max="9" width="10.7109375" style="2" customWidth="1"/>
    <col min="10" max="10" width="9.140625" style="2"/>
    <col min="11" max="11" width="12.7109375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3</v>
      </c>
      <c r="B1" s="13" t="s">
        <v>64</v>
      </c>
    </row>
    <row r="4" spans="1:12" ht="15.75" thickBot="1" x14ac:dyDescent="0.25">
      <c r="H4" s="46" t="s">
        <v>6</v>
      </c>
      <c r="I4" s="46"/>
      <c r="J4" s="71"/>
    </row>
    <row r="5" spans="1:12" ht="16.5" thickTop="1" thickBot="1" x14ac:dyDescent="0.25">
      <c r="B5" s="46" t="s">
        <v>0</v>
      </c>
      <c r="C5" s="46"/>
      <c r="D5" s="46"/>
      <c r="E5" s="46"/>
      <c r="F5" s="46"/>
      <c r="G5" s="10"/>
      <c r="H5" s="72" t="s">
        <v>45</v>
      </c>
      <c r="I5" s="73" t="s">
        <v>4</v>
      </c>
      <c r="J5" s="71"/>
      <c r="K5" s="15" t="s">
        <v>8</v>
      </c>
      <c r="L5" s="15"/>
    </row>
    <row r="6" spans="1:12" ht="27" thickTop="1" thickBot="1" x14ac:dyDescent="0.25">
      <c r="B6" s="47" t="s">
        <v>45</v>
      </c>
      <c r="C6" s="48" t="s">
        <v>1</v>
      </c>
      <c r="D6" s="49" t="s">
        <v>189</v>
      </c>
      <c r="E6" s="49" t="s">
        <v>190</v>
      </c>
      <c r="F6" s="50" t="s">
        <v>2</v>
      </c>
      <c r="G6" s="11"/>
      <c r="H6" s="74"/>
      <c r="I6" s="75" t="s">
        <v>5</v>
      </c>
      <c r="J6" s="71"/>
      <c r="K6" s="1" t="s">
        <v>9</v>
      </c>
      <c r="L6" s="1" t="s">
        <v>10</v>
      </c>
    </row>
    <row r="7" spans="1:12" ht="15.75" thickTop="1" x14ac:dyDescent="0.2">
      <c r="B7" s="51" t="s">
        <v>65</v>
      </c>
      <c r="C7" s="52">
        <v>0.11345065996228787</v>
      </c>
      <c r="D7" s="53">
        <v>0.31716780206072576</v>
      </c>
      <c r="E7" s="54">
        <v>6364</v>
      </c>
      <c r="F7" s="55">
        <v>0</v>
      </c>
      <c r="G7" s="11"/>
      <c r="H7" s="51" t="s">
        <v>65</v>
      </c>
      <c r="I7" s="76">
        <v>5.8475023753648284E-2</v>
      </c>
      <c r="J7" s="71"/>
      <c r="K7" s="12">
        <f>((1-C7)/D7)*I7</f>
        <v>0.16344973663991536</v>
      </c>
      <c r="L7" s="12">
        <f>((0-C7)/D7)*I7</f>
        <v>-2.0916467538819372E-2</v>
      </c>
    </row>
    <row r="8" spans="1:12" x14ac:dyDescent="0.2">
      <c r="B8" s="56" t="s">
        <v>66</v>
      </c>
      <c r="C8" s="57">
        <v>9.8051539912005034E-2</v>
      </c>
      <c r="D8" s="58">
        <v>0.29740769010575296</v>
      </c>
      <c r="E8" s="59">
        <v>6364</v>
      </c>
      <c r="F8" s="60">
        <v>0</v>
      </c>
      <c r="G8" s="11"/>
      <c r="H8" s="56" t="s">
        <v>66</v>
      </c>
      <c r="I8" s="77">
        <v>2.8622241770043941E-2</v>
      </c>
      <c r="J8" s="71"/>
      <c r="K8" s="12">
        <f t="shared" ref="K8:K18" si="0">((1-C8)/D8)*I8</f>
        <v>8.6802687851069954E-2</v>
      </c>
      <c r="L8" s="12">
        <f t="shared" ref="L8:L71" si="1">((0-C8)/D8)*I8</f>
        <v>-9.4363897594194526E-3</v>
      </c>
    </row>
    <row r="9" spans="1:12" x14ac:dyDescent="0.2">
      <c r="B9" s="56" t="s">
        <v>67</v>
      </c>
      <c r="C9" s="57">
        <v>0.23758642363293525</v>
      </c>
      <c r="D9" s="58">
        <v>0.42563785370084817</v>
      </c>
      <c r="E9" s="59">
        <v>6364</v>
      </c>
      <c r="F9" s="60">
        <v>0</v>
      </c>
      <c r="G9" s="11"/>
      <c r="H9" s="56" t="s">
        <v>67</v>
      </c>
      <c r="I9" s="77">
        <v>1.0227748965904762E-2</v>
      </c>
      <c r="J9" s="71"/>
      <c r="K9" s="12">
        <f t="shared" si="0"/>
        <v>1.8320209538413193E-2</v>
      </c>
      <c r="L9" s="12">
        <f t="shared" si="1"/>
        <v>-5.7090183062820992E-3</v>
      </c>
    </row>
    <row r="10" spans="1:12" x14ac:dyDescent="0.2">
      <c r="B10" s="56" t="s">
        <v>68</v>
      </c>
      <c r="C10" s="57">
        <v>7.1181646763042117E-2</v>
      </c>
      <c r="D10" s="58">
        <v>0.25714822658906061</v>
      </c>
      <c r="E10" s="59">
        <v>6364</v>
      </c>
      <c r="F10" s="60">
        <v>0</v>
      </c>
      <c r="G10" s="11"/>
      <c r="H10" s="56" t="s">
        <v>68</v>
      </c>
      <c r="I10" s="77">
        <v>-1.4765174065139594E-2</v>
      </c>
      <c r="J10" s="71"/>
      <c r="K10" s="12">
        <f t="shared" si="0"/>
        <v>-5.3331748938545517E-2</v>
      </c>
      <c r="L10" s="12">
        <f t="shared" si="1"/>
        <v>4.0871734510507735E-3</v>
      </c>
    </row>
    <row r="11" spans="1:12" x14ac:dyDescent="0.2">
      <c r="B11" s="56" t="s">
        <v>69</v>
      </c>
      <c r="C11" s="57">
        <v>0.21747328724072909</v>
      </c>
      <c r="D11" s="58">
        <v>0.4125595734100303</v>
      </c>
      <c r="E11" s="59">
        <v>6364</v>
      </c>
      <c r="F11" s="60">
        <v>0</v>
      </c>
      <c r="G11" s="11"/>
      <c r="H11" s="56" t="s">
        <v>69</v>
      </c>
      <c r="I11" s="77">
        <v>-2.7194956011009526E-2</v>
      </c>
      <c r="J11" s="71"/>
      <c r="K11" s="12">
        <f t="shared" si="0"/>
        <v>-5.1582319021301552E-2</v>
      </c>
      <c r="L11" s="12">
        <f t="shared" si="1"/>
        <v>1.4335327213952077E-2</v>
      </c>
    </row>
    <row r="12" spans="1:12" x14ac:dyDescent="0.2">
      <c r="B12" s="56" t="s">
        <v>70</v>
      </c>
      <c r="C12" s="57">
        <v>4.4783155248271526E-2</v>
      </c>
      <c r="D12" s="58">
        <v>0.20684377468191922</v>
      </c>
      <c r="E12" s="59">
        <v>6364</v>
      </c>
      <c r="F12" s="60">
        <v>0</v>
      </c>
      <c r="G12" s="11"/>
      <c r="H12" s="56" t="s">
        <v>70</v>
      </c>
      <c r="I12" s="77">
        <v>-4.3308217774359987E-3</v>
      </c>
      <c r="J12" s="71"/>
      <c r="K12" s="12">
        <f t="shared" si="0"/>
        <v>-1.9999992360350709E-2</v>
      </c>
      <c r="L12" s="12">
        <f t="shared" si="1"/>
        <v>9.3765386127651776E-4</v>
      </c>
    </row>
    <row r="13" spans="1:12" x14ac:dyDescent="0.2">
      <c r="B13" s="56" t="s">
        <v>71</v>
      </c>
      <c r="C13" s="57">
        <v>0.16483343808925205</v>
      </c>
      <c r="D13" s="58">
        <v>0.37105930894753608</v>
      </c>
      <c r="E13" s="59">
        <v>6364</v>
      </c>
      <c r="F13" s="60">
        <v>0</v>
      </c>
      <c r="G13" s="11"/>
      <c r="H13" s="56" t="s">
        <v>71</v>
      </c>
      <c r="I13" s="77">
        <v>-2.9165318167969294E-2</v>
      </c>
      <c r="J13" s="71"/>
      <c r="K13" s="12">
        <f t="shared" si="0"/>
        <v>-6.5644218899841553E-2</v>
      </c>
      <c r="L13" s="12">
        <f t="shared" si="1"/>
        <v>1.2955933325669572E-2</v>
      </c>
    </row>
    <row r="14" spans="1:12" x14ac:dyDescent="0.2">
      <c r="B14" s="56" t="s">
        <v>72</v>
      </c>
      <c r="C14" s="57">
        <v>1.571338780641106E-3</v>
      </c>
      <c r="D14" s="58">
        <v>3.9612071851859935E-2</v>
      </c>
      <c r="E14" s="59">
        <v>6364</v>
      </c>
      <c r="F14" s="60">
        <v>0</v>
      </c>
      <c r="G14" s="11"/>
      <c r="H14" s="56" t="s">
        <v>72</v>
      </c>
      <c r="I14" s="77">
        <v>-1.3338733427093617E-3</v>
      </c>
      <c r="J14" s="71"/>
      <c r="K14" s="12">
        <f t="shared" si="0"/>
        <v>-3.3620492782554801E-2</v>
      </c>
      <c r="L14" s="12">
        <f t="shared" si="1"/>
        <v>5.2912327325393133E-5</v>
      </c>
    </row>
    <row r="15" spans="1:12" x14ac:dyDescent="0.2">
      <c r="B15" s="56" t="s">
        <v>73</v>
      </c>
      <c r="C15" s="57">
        <v>7.5424261470773092E-3</v>
      </c>
      <c r="D15" s="58">
        <v>8.6525801766618782E-2</v>
      </c>
      <c r="E15" s="59">
        <v>6364</v>
      </c>
      <c r="F15" s="60">
        <v>0</v>
      </c>
      <c r="G15" s="11"/>
      <c r="H15" s="56" t="s">
        <v>73</v>
      </c>
      <c r="I15" s="77">
        <v>-1.0828605962442745E-2</v>
      </c>
      <c r="J15" s="71"/>
      <c r="K15" s="12">
        <f t="shared" si="0"/>
        <v>-0.12420493982456608</v>
      </c>
      <c r="L15" s="12">
        <f t="shared" si="1"/>
        <v>9.4392607846408667E-4</v>
      </c>
    </row>
    <row r="16" spans="1:12" x14ac:dyDescent="0.2">
      <c r="B16" s="56" t="s">
        <v>74</v>
      </c>
      <c r="C16" s="57">
        <v>1.4142049025769959E-3</v>
      </c>
      <c r="D16" s="58">
        <v>3.7582267988795943E-2</v>
      </c>
      <c r="E16" s="59">
        <v>6364</v>
      </c>
      <c r="F16" s="60">
        <v>0</v>
      </c>
      <c r="G16" s="11"/>
      <c r="H16" s="56" t="s">
        <v>74</v>
      </c>
      <c r="I16" s="77">
        <v>-2.7228560520648967E-3</v>
      </c>
      <c r="J16" s="71"/>
      <c r="K16" s="12">
        <f t="shared" si="0"/>
        <v>-7.2348091831436229E-2</v>
      </c>
      <c r="L16" s="12">
        <f t="shared" si="1"/>
        <v>1.0245992548905211E-4</v>
      </c>
    </row>
    <row r="17" spans="2:12" x14ac:dyDescent="0.2">
      <c r="B17" s="56" t="s">
        <v>75</v>
      </c>
      <c r="C17" s="57">
        <v>1.5713387806411063E-3</v>
      </c>
      <c r="D17" s="58">
        <v>3.9612071851860525E-2</v>
      </c>
      <c r="E17" s="59">
        <v>6364</v>
      </c>
      <c r="F17" s="60">
        <v>0</v>
      </c>
      <c r="G17" s="11"/>
      <c r="H17" s="56" t="s">
        <v>75</v>
      </c>
      <c r="I17" s="77">
        <v>3.5706613010299935E-4</v>
      </c>
      <c r="J17" s="71"/>
      <c r="K17" s="12">
        <f t="shared" si="0"/>
        <v>8.9999094109178869E-3</v>
      </c>
      <c r="L17" s="12">
        <f t="shared" si="1"/>
        <v>-1.4164163378844645E-5</v>
      </c>
    </row>
    <row r="18" spans="2:12" x14ac:dyDescent="0.2">
      <c r="B18" s="56" t="s">
        <v>76</v>
      </c>
      <c r="C18" s="57">
        <v>2.6712759270898804E-3</v>
      </c>
      <c r="D18" s="58">
        <v>5.1619365595532492E-2</v>
      </c>
      <c r="E18" s="59">
        <v>6364</v>
      </c>
      <c r="F18" s="60">
        <v>0</v>
      </c>
      <c r="G18" s="11"/>
      <c r="H18" s="56" t="s">
        <v>76</v>
      </c>
      <c r="I18" s="77">
        <v>-1.6508041732693529E-3</v>
      </c>
      <c r="J18" s="71"/>
      <c r="K18" s="12">
        <f t="shared" si="0"/>
        <v>-3.1894898374408724E-2</v>
      </c>
      <c r="L18" s="12">
        <f t="shared" si="1"/>
        <v>8.5428276723640824E-5</v>
      </c>
    </row>
    <row r="19" spans="2:12" ht="24" x14ac:dyDescent="0.2">
      <c r="B19" s="56" t="s">
        <v>77</v>
      </c>
      <c r="C19" s="57">
        <v>3.0326838466373351E-2</v>
      </c>
      <c r="D19" s="58">
        <v>0.1714985216152965</v>
      </c>
      <c r="E19" s="59">
        <v>6364</v>
      </c>
      <c r="F19" s="60">
        <v>0</v>
      </c>
      <c r="G19" s="11"/>
      <c r="H19" s="56" t="s">
        <v>77</v>
      </c>
      <c r="I19" s="77">
        <v>-2.3632232011831109E-2</v>
      </c>
      <c r="J19" s="71"/>
      <c r="K19" s="12">
        <f>((1-C19)/D19)*I19</f>
        <v>-0.13361946746347078</v>
      </c>
      <c r="L19" s="12">
        <f t="shared" si="1"/>
        <v>4.1789916092124227E-3</v>
      </c>
    </row>
    <row r="20" spans="2:12" x14ac:dyDescent="0.2">
      <c r="B20" s="56" t="s">
        <v>78</v>
      </c>
      <c r="C20" s="57">
        <v>1.4142049025769959E-3</v>
      </c>
      <c r="D20" s="58">
        <v>3.7582267988796492E-2</v>
      </c>
      <c r="E20" s="59">
        <v>6364</v>
      </c>
      <c r="F20" s="60">
        <v>0</v>
      </c>
      <c r="G20" s="11"/>
      <c r="H20" s="56" t="s">
        <v>78</v>
      </c>
      <c r="I20" s="77">
        <v>8.8331691298999485E-3</v>
      </c>
      <c r="J20" s="71"/>
      <c r="K20" s="12">
        <f t="shared" ref="K20:K58" si="2">((1-C20)/D20)*I20</f>
        <v>0.23470316430718471</v>
      </c>
      <c r="L20" s="12">
        <f t="shared" ref="L20:L58" si="3">((0-C20)/D20)*I20</f>
        <v>-3.3238843096218144E-4</v>
      </c>
    </row>
    <row r="21" spans="2:12" x14ac:dyDescent="0.2">
      <c r="B21" s="56" t="s">
        <v>79</v>
      </c>
      <c r="C21" s="57">
        <v>3.1426775612822125E-3</v>
      </c>
      <c r="D21" s="58">
        <v>5.5975829476521181E-2</v>
      </c>
      <c r="E21" s="59">
        <v>6364</v>
      </c>
      <c r="F21" s="60">
        <v>0</v>
      </c>
      <c r="G21" s="11"/>
      <c r="H21" s="56" t="s">
        <v>79</v>
      </c>
      <c r="I21" s="77">
        <v>5.0848215020944405E-3</v>
      </c>
      <c r="J21" s="71"/>
      <c r="K21" s="12">
        <f t="shared" si="2"/>
        <v>9.055411228488873E-2</v>
      </c>
      <c r="L21" s="12">
        <f t="shared" si="3"/>
        <v>-2.8547954692587871E-4</v>
      </c>
    </row>
    <row r="22" spans="2:12" x14ac:dyDescent="0.2">
      <c r="B22" s="56" t="s">
        <v>80</v>
      </c>
      <c r="C22" s="57">
        <v>2.9855436832181017E-3</v>
      </c>
      <c r="D22" s="58">
        <v>5.4562789656415513E-2</v>
      </c>
      <c r="E22" s="59">
        <v>6364</v>
      </c>
      <c r="F22" s="60">
        <v>0</v>
      </c>
      <c r="G22" s="11"/>
      <c r="H22" s="56" t="s">
        <v>80</v>
      </c>
      <c r="I22" s="77">
        <v>-1.4378960599526879E-3</v>
      </c>
      <c r="J22" s="71"/>
      <c r="K22" s="12">
        <f t="shared" si="2"/>
        <v>-2.6274374303096294E-2</v>
      </c>
      <c r="L22" s="12">
        <f t="shared" si="3"/>
        <v>7.8678189402494808E-5</v>
      </c>
    </row>
    <row r="23" spans="2:12" ht="24" x14ac:dyDescent="0.2">
      <c r="B23" s="56" t="s">
        <v>81</v>
      </c>
      <c r="C23" s="57">
        <v>1.4142049025769956E-3</v>
      </c>
      <c r="D23" s="58">
        <v>3.7582267988795028E-2</v>
      </c>
      <c r="E23" s="59">
        <v>6364</v>
      </c>
      <c r="F23" s="60">
        <v>0</v>
      </c>
      <c r="G23" s="11"/>
      <c r="H23" s="56" t="s">
        <v>81</v>
      </c>
      <c r="I23" s="77">
        <v>7.2219676254757772E-3</v>
      </c>
      <c r="J23" s="71"/>
      <c r="K23" s="12">
        <f t="shared" si="2"/>
        <v>0.19189247135387694</v>
      </c>
      <c r="L23" s="12">
        <f t="shared" si="3"/>
        <v>-2.7175959751139144E-4</v>
      </c>
    </row>
    <row r="24" spans="2:12" ht="24" x14ac:dyDescent="0.2">
      <c r="B24" s="56" t="s">
        <v>82</v>
      </c>
      <c r="C24" s="57">
        <v>9.8051539912005034E-2</v>
      </c>
      <c r="D24" s="58">
        <v>0.29740769010575635</v>
      </c>
      <c r="E24" s="59">
        <v>6364</v>
      </c>
      <c r="F24" s="60">
        <v>0</v>
      </c>
      <c r="G24" s="11"/>
      <c r="H24" s="56" t="s">
        <v>82</v>
      </c>
      <c r="I24" s="77">
        <v>6.3795316237254152E-2</v>
      </c>
      <c r="J24" s="71"/>
      <c r="K24" s="12">
        <f t="shared" si="2"/>
        <v>0.19347208950971356</v>
      </c>
      <c r="L24" s="12">
        <f t="shared" si="3"/>
        <v>-2.1032505897920082E-2</v>
      </c>
    </row>
    <row r="25" spans="2:12" ht="24" x14ac:dyDescent="0.2">
      <c r="B25" s="56" t="s">
        <v>83</v>
      </c>
      <c r="C25" s="57">
        <v>1.2413576367064741E-2</v>
      </c>
      <c r="D25" s="58">
        <v>0.1107312339457401</v>
      </c>
      <c r="E25" s="59">
        <v>6364</v>
      </c>
      <c r="F25" s="60">
        <v>0</v>
      </c>
      <c r="G25" s="11"/>
      <c r="H25" s="56" t="s">
        <v>83</v>
      </c>
      <c r="I25" s="77">
        <v>1.0929306605656016E-2</v>
      </c>
      <c r="J25" s="71"/>
      <c r="K25" s="12">
        <f t="shared" si="2"/>
        <v>9.7475973479683939E-2</v>
      </c>
      <c r="L25" s="12">
        <f t="shared" si="3"/>
        <v>-1.2252349888456694E-3</v>
      </c>
    </row>
    <row r="26" spans="2:12" ht="24" x14ac:dyDescent="0.2">
      <c r="B26" s="56" t="s">
        <v>84</v>
      </c>
      <c r="C26" s="57">
        <v>1.7284726587052169E-3</v>
      </c>
      <c r="D26" s="58">
        <v>4.1542222084767898E-2</v>
      </c>
      <c r="E26" s="59">
        <v>6364</v>
      </c>
      <c r="F26" s="60">
        <v>0</v>
      </c>
      <c r="G26" s="11"/>
      <c r="H26" s="56" t="s">
        <v>84</v>
      </c>
      <c r="I26" s="77">
        <v>5.4733594612974253E-3</v>
      </c>
      <c r="J26" s="71"/>
      <c r="K26" s="12">
        <f t="shared" si="2"/>
        <v>0.13152639976667813</v>
      </c>
      <c r="L26" s="12">
        <f t="shared" si="3"/>
        <v>-2.2773341687918456E-4</v>
      </c>
    </row>
    <row r="27" spans="2:12" x14ac:dyDescent="0.2">
      <c r="B27" s="56" t="s">
        <v>85</v>
      </c>
      <c r="C27" s="57">
        <v>3.6140791954745441E-2</v>
      </c>
      <c r="D27" s="58">
        <v>0.18665505531105978</v>
      </c>
      <c r="E27" s="59">
        <v>6364</v>
      </c>
      <c r="F27" s="60">
        <v>0</v>
      </c>
      <c r="G27" s="11"/>
      <c r="H27" s="56" t="s">
        <v>85</v>
      </c>
      <c r="I27" s="77">
        <v>1.2946972305162181E-2</v>
      </c>
      <c r="J27" s="71"/>
      <c r="K27" s="12">
        <f t="shared" si="2"/>
        <v>6.685625766653451E-2</v>
      </c>
      <c r="L27" s="12">
        <f t="shared" si="3"/>
        <v>-2.506837180192849E-3</v>
      </c>
    </row>
    <row r="28" spans="2:12" x14ac:dyDescent="0.2">
      <c r="B28" s="56" t="s">
        <v>86</v>
      </c>
      <c r="C28" s="57">
        <v>7.7938403519798874E-2</v>
      </c>
      <c r="D28" s="58">
        <v>0.26809569713379067</v>
      </c>
      <c r="E28" s="59">
        <v>6364</v>
      </c>
      <c r="F28" s="60">
        <v>0</v>
      </c>
      <c r="G28" s="11"/>
      <c r="H28" s="56" t="s">
        <v>86</v>
      </c>
      <c r="I28" s="77">
        <v>1.0340307140047227E-2</v>
      </c>
      <c r="J28" s="71"/>
      <c r="K28" s="12">
        <f t="shared" si="2"/>
        <v>3.5563420866428587E-2</v>
      </c>
      <c r="L28" s="12">
        <f t="shared" si="3"/>
        <v>-3.0060423908910327E-3</v>
      </c>
    </row>
    <row r="29" spans="2:12" x14ac:dyDescent="0.2">
      <c r="B29" s="56" t="s">
        <v>87</v>
      </c>
      <c r="C29" s="57">
        <v>2.5612822124450031E-2</v>
      </c>
      <c r="D29" s="58">
        <v>0.15798964410114008</v>
      </c>
      <c r="E29" s="59">
        <v>6364</v>
      </c>
      <c r="F29" s="60">
        <v>0</v>
      </c>
      <c r="G29" s="11"/>
      <c r="H29" s="56" t="s">
        <v>87</v>
      </c>
      <c r="I29" s="77">
        <v>-1.7079533989190238E-3</v>
      </c>
      <c r="J29" s="71"/>
      <c r="K29" s="12">
        <f t="shared" si="2"/>
        <v>-1.0533651757898046E-2</v>
      </c>
      <c r="L29" s="12">
        <f t="shared" si="3"/>
        <v>2.7688844324099044E-4</v>
      </c>
    </row>
    <row r="30" spans="2:12" x14ac:dyDescent="0.2">
      <c r="B30" s="56" t="s">
        <v>88</v>
      </c>
      <c r="C30" s="57">
        <v>6.285355122564424E-4</v>
      </c>
      <c r="D30" s="58">
        <v>2.5064699739352578E-2</v>
      </c>
      <c r="E30" s="59">
        <v>6364</v>
      </c>
      <c r="F30" s="60">
        <v>0</v>
      </c>
      <c r="G30" s="11"/>
      <c r="H30" s="56" t="s">
        <v>88</v>
      </c>
      <c r="I30" s="77">
        <v>-1.5410287826330088E-3</v>
      </c>
      <c r="J30" s="71"/>
      <c r="K30" s="12">
        <f t="shared" si="2"/>
        <v>-6.1443392792763389E-2</v>
      </c>
      <c r="L30" s="12">
        <f t="shared" si="3"/>
        <v>3.8643643265888922E-5</v>
      </c>
    </row>
    <row r="31" spans="2:12" x14ac:dyDescent="0.2">
      <c r="B31" s="56" t="s">
        <v>89</v>
      </c>
      <c r="C31" s="57">
        <v>2.1998742928975483E-3</v>
      </c>
      <c r="D31" s="58">
        <v>4.6854880370534334E-2</v>
      </c>
      <c r="E31" s="59">
        <v>6364</v>
      </c>
      <c r="F31" s="60">
        <v>0</v>
      </c>
      <c r="G31" s="11"/>
      <c r="H31" s="56" t="s">
        <v>89</v>
      </c>
      <c r="I31" s="77">
        <v>1.9021894263670426E-4</v>
      </c>
      <c r="J31" s="71"/>
      <c r="K31" s="12">
        <f t="shared" si="2"/>
        <v>4.0508156967600673E-3</v>
      </c>
      <c r="L31" s="12">
        <f t="shared" si="3"/>
        <v>-8.930932244825343E-6</v>
      </c>
    </row>
    <row r="32" spans="2:12" x14ac:dyDescent="0.2">
      <c r="B32" s="56" t="s">
        <v>90</v>
      </c>
      <c r="C32" s="57">
        <v>0.34695160276555626</v>
      </c>
      <c r="D32" s="58">
        <v>0.47603759987459515</v>
      </c>
      <c r="E32" s="59">
        <v>6364</v>
      </c>
      <c r="F32" s="60">
        <v>0</v>
      </c>
      <c r="G32" s="11"/>
      <c r="H32" s="56" t="s">
        <v>90</v>
      </c>
      <c r="I32" s="77">
        <v>-7.0081460539273624E-2</v>
      </c>
      <c r="J32" s="71"/>
      <c r="K32" s="12">
        <f t="shared" si="2"/>
        <v>-9.6140694544040367E-2</v>
      </c>
      <c r="L32" s="12">
        <f t="shared" si="3"/>
        <v>5.107763559991365E-2</v>
      </c>
    </row>
    <row r="33" spans="2:12" x14ac:dyDescent="0.2">
      <c r="B33" s="56" t="s">
        <v>91</v>
      </c>
      <c r="C33" s="57">
        <v>1.257071024512885E-3</v>
      </c>
      <c r="D33" s="58">
        <v>3.5435689750507877E-2</v>
      </c>
      <c r="E33" s="59">
        <v>6364</v>
      </c>
      <c r="F33" s="60">
        <v>0</v>
      </c>
      <c r="G33" s="11"/>
      <c r="H33" s="56" t="s">
        <v>91</v>
      </c>
      <c r="I33" s="77">
        <v>-3.7410508013596547E-4</v>
      </c>
      <c r="J33" s="71"/>
      <c r="K33" s="12">
        <f t="shared" si="2"/>
        <v>-1.0544025137093556E-2</v>
      </c>
      <c r="L33" s="12">
        <f t="shared" si="3"/>
        <v>1.3271271412326689E-5</v>
      </c>
    </row>
    <row r="34" spans="2:12" x14ac:dyDescent="0.2">
      <c r="B34" s="56" t="s">
        <v>92</v>
      </c>
      <c r="C34" s="57">
        <v>7.2281583909490901E-3</v>
      </c>
      <c r="D34" s="58">
        <v>8.471741186635251E-2</v>
      </c>
      <c r="E34" s="59">
        <v>6364</v>
      </c>
      <c r="F34" s="60">
        <v>0</v>
      </c>
      <c r="G34" s="11"/>
      <c r="H34" s="56" t="s">
        <v>92</v>
      </c>
      <c r="I34" s="77">
        <v>7.9072657841655312E-3</v>
      </c>
      <c r="J34" s="71"/>
      <c r="K34" s="12">
        <f t="shared" si="2"/>
        <v>9.2662306858740398E-2</v>
      </c>
      <c r="L34" s="12">
        <f t="shared" si="3"/>
        <v>-6.746543392690818E-4</v>
      </c>
    </row>
    <row r="35" spans="2:12" ht="24" x14ac:dyDescent="0.2">
      <c r="B35" s="56" t="s">
        <v>93</v>
      </c>
      <c r="C35" s="57">
        <v>6.4424890006285354E-3</v>
      </c>
      <c r="D35" s="58">
        <v>8.0012432193455996E-2</v>
      </c>
      <c r="E35" s="59">
        <v>6364</v>
      </c>
      <c r="F35" s="60">
        <v>0</v>
      </c>
      <c r="G35" s="11"/>
      <c r="H35" s="56" t="s">
        <v>93</v>
      </c>
      <c r="I35" s="77">
        <v>-8.0349519719486405E-4</v>
      </c>
      <c r="J35" s="71"/>
      <c r="K35" s="12">
        <f t="shared" si="2"/>
        <v>-9.977433085582051E-3</v>
      </c>
      <c r="L35" s="12">
        <f t="shared" si="3"/>
        <v>6.4696308162085102E-5</v>
      </c>
    </row>
    <row r="36" spans="2:12" ht="24" x14ac:dyDescent="0.2">
      <c r="B36" s="56" t="s">
        <v>94</v>
      </c>
      <c r="C36" s="57">
        <v>6.285355122564425E-4</v>
      </c>
      <c r="D36" s="58">
        <v>2.5064699739352349E-2</v>
      </c>
      <c r="E36" s="59">
        <v>6364</v>
      </c>
      <c r="F36" s="60">
        <v>0</v>
      </c>
      <c r="G36" s="11"/>
      <c r="H36" s="56" t="s">
        <v>94</v>
      </c>
      <c r="I36" s="77">
        <v>1.2533171502781252E-4</v>
      </c>
      <c r="J36" s="71"/>
      <c r="K36" s="12">
        <f t="shared" si="2"/>
        <v>4.9971849212881092E-3</v>
      </c>
      <c r="L36" s="12">
        <f t="shared" si="3"/>
        <v>-3.1428835982944079E-6</v>
      </c>
    </row>
    <row r="37" spans="2:12" ht="24" x14ac:dyDescent="0.2">
      <c r="B37" s="56" t="s">
        <v>95</v>
      </c>
      <c r="C37" s="57">
        <v>0.12067881835323696</v>
      </c>
      <c r="D37" s="58">
        <v>0.325779247505736</v>
      </c>
      <c r="E37" s="59">
        <v>6364</v>
      </c>
      <c r="F37" s="60">
        <v>0</v>
      </c>
      <c r="G37" s="11"/>
      <c r="H37" s="56" t="s">
        <v>95</v>
      </c>
      <c r="I37" s="77">
        <v>1.7403930965497312E-2</v>
      </c>
      <c r="J37" s="71"/>
      <c r="K37" s="12">
        <f t="shared" si="2"/>
        <v>4.6975506448151925E-2</v>
      </c>
      <c r="L37" s="12">
        <f t="shared" si="3"/>
        <v>-6.4469601415619521E-3</v>
      </c>
    </row>
    <row r="38" spans="2:12" x14ac:dyDescent="0.2">
      <c r="B38" s="56" t="s">
        <v>96</v>
      </c>
      <c r="C38" s="57">
        <v>0.17724701445631677</v>
      </c>
      <c r="D38" s="58">
        <v>0.38190761819782809</v>
      </c>
      <c r="E38" s="59">
        <v>6364</v>
      </c>
      <c r="F38" s="60">
        <v>0</v>
      </c>
      <c r="G38" s="11"/>
      <c r="H38" s="56" t="s">
        <v>96</v>
      </c>
      <c r="I38" s="77">
        <v>9.4498067985226107E-3</v>
      </c>
      <c r="J38" s="71"/>
      <c r="K38" s="12">
        <f t="shared" si="2"/>
        <v>2.0357951467383662E-2</v>
      </c>
      <c r="L38" s="12">
        <f t="shared" si="3"/>
        <v>-4.3857466110024381E-3</v>
      </c>
    </row>
    <row r="39" spans="2:12" ht="24" x14ac:dyDescent="0.2">
      <c r="B39" s="56" t="s">
        <v>97</v>
      </c>
      <c r="C39" s="57">
        <v>7.0395977372721547E-2</v>
      </c>
      <c r="D39" s="58">
        <v>0.25583328215810125</v>
      </c>
      <c r="E39" s="59">
        <v>6364</v>
      </c>
      <c r="F39" s="60">
        <v>0</v>
      </c>
      <c r="G39" s="11"/>
      <c r="H39" s="56" t="s">
        <v>97</v>
      </c>
      <c r="I39" s="77">
        <v>-7.357453279464978E-3</v>
      </c>
      <c r="J39" s="71"/>
      <c r="K39" s="12">
        <f t="shared" si="2"/>
        <v>-2.6734278304947762E-2</v>
      </c>
      <c r="L39" s="12">
        <f t="shared" si="3"/>
        <v>2.0245024815105806E-3</v>
      </c>
    </row>
    <row r="40" spans="2:12" ht="24" x14ac:dyDescent="0.2">
      <c r="B40" s="56" t="s">
        <v>98</v>
      </c>
      <c r="C40" s="57">
        <v>3.7712130735386546E-3</v>
      </c>
      <c r="D40" s="58">
        <v>6.1299114747613424E-2</v>
      </c>
      <c r="E40" s="59">
        <v>6364</v>
      </c>
      <c r="F40" s="60">
        <v>0</v>
      </c>
      <c r="G40" s="11"/>
      <c r="H40" s="56" t="s">
        <v>98</v>
      </c>
      <c r="I40" s="77">
        <v>-1.3341043275637559E-3</v>
      </c>
      <c r="J40" s="71"/>
      <c r="K40" s="12">
        <f t="shared" si="2"/>
        <v>-2.1681767205845793E-2</v>
      </c>
      <c r="L40" s="12">
        <f t="shared" si="3"/>
        <v>8.2076090369132321E-5</v>
      </c>
    </row>
    <row r="41" spans="2:12" x14ac:dyDescent="0.2">
      <c r="B41" s="56" t="s">
        <v>99</v>
      </c>
      <c r="C41" s="57">
        <v>9.2708988057825271E-3</v>
      </c>
      <c r="D41" s="58">
        <v>9.5845671444419189E-2</v>
      </c>
      <c r="E41" s="59">
        <v>6364</v>
      </c>
      <c r="F41" s="60">
        <v>0</v>
      </c>
      <c r="G41" s="11"/>
      <c r="H41" s="56" t="s">
        <v>99</v>
      </c>
      <c r="I41" s="77">
        <v>-1.2549813771483226E-3</v>
      </c>
      <c r="J41" s="71"/>
      <c r="K41" s="12">
        <f t="shared" si="2"/>
        <v>-1.2972381048200535E-2</v>
      </c>
      <c r="L41" s="12">
        <f t="shared" si="3"/>
        <v>1.2139103597840312E-4</v>
      </c>
    </row>
    <row r="42" spans="2:12" x14ac:dyDescent="0.2">
      <c r="B42" s="56" t="s">
        <v>100</v>
      </c>
      <c r="C42" s="57">
        <v>5.8139534883720929E-3</v>
      </c>
      <c r="D42" s="58">
        <v>7.6033281091625229E-2</v>
      </c>
      <c r="E42" s="59">
        <v>6364</v>
      </c>
      <c r="F42" s="60">
        <v>0</v>
      </c>
      <c r="G42" s="11"/>
      <c r="H42" s="56" t="s">
        <v>100</v>
      </c>
      <c r="I42" s="77">
        <v>5.4894361662079887E-3</v>
      </c>
      <c r="J42" s="71"/>
      <c r="K42" s="12">
        <f t="shared" si="2"/>
        <v>7.1778052469991221E-2</v>
      </c>
      <c r="L42" s="12">
        <f t="shared" si="3"/>
        <v>-4.1975469280696625E-4</v>
      </c>
    </row>
    <row r="43" spans="2:12" x14ac:dyDescent="0.2">
      <c r="B43" s="56" t="s">
        <v>101</v>
      </c>
      <c r="C43" s="57">
        <v>7.6681332495285984E-2</v>
      </c>
      <c r="D43" s="58">
        <v>0.26610605550083</v>
      </c>
      <c r="E43" s="59">
        <v>6364</v>
      </c>
      <c r="F43" s="60">
        <v>0</v>
      </c>
      <c r="G43" s="11"/>
      <c r="H43" s="56" t="s">
        <v>101</v>
      </c>
      <c r="I43" s="77">
        <v>5.1266489119879702E-2</v>
      </c>
      <c r="J43" s="71"/>
      <c r="K43" s="12">
        <f t="shared" si="2"/>
        <v>0.17788135761406829</v>
      </c>
      <c r="L43" s="12">
        <f t="shared" si="3"/>
        <v>-1.4772992259303152E-2</v>
      </c>
    </row>
    <row r="44" spans="2:12" x14ac:dyDescent="0.2">
      <c r="B44" s="56" t="s">
        <v>102</v>
      </c>
      <c r="C44" s="57">
        <v>2.7498428661219362E-2</v>
      </c>
      <c r="D44" s="58">
        <v>0.16354347391016238</v>
      </c>
      <c r="E44" s="59">
        <v>6364</v>
      </c>
      <c r="F44" s="60">
        <v>0</v>
      </c>
      <c r="G44" s="11"/>
      <c r="H44" s="56" t="s">
        <v>102</v>
      </c>
      <c r="I44" s="77">
        <v>2.9648424422342626E-2</v>
      </c>
      <c r="J44" s="71"/>
      <c r="K44" s="12">
        <f t="shared" si="2"/>
        <v>0.1763025980130879</v>
      </c>
      <c r="L44" s="12">
        <f t="shared" si="3"/>
        <v>-4.9851275896413607E-3</v>
      </c>
    </row>
    <row r="45" spans="2:12" x14ac:dyDescent="0.2">
      <c r="B45" s="56" t="s">
        <v>103</v>
      </c>
      <c r="C45" s="57">
        <v>3.771213073538655E-3</v>
      </c>
      <c r="D45" s="58">
        <v>6.1299114747612661E-2</v>
      </c>
      <c r="E45" s="59">
        <v>6364</v>
      </c>
      <c r="F45" s="60">
        <v>0</v>
      </c>
      <c r="G45" s="11"/>
      <c r="H45" s="56" t="s">
        <v>103</v>
      </c>
      <c r="I45" s="77">
        <v>9.4551114865030431E-3</v>
      </c>
      <c r="J45" s="71"/>
      <c r="K45" s="12">
        <f t="shared" si="2"/>
        <v>0.15366378919558907</v>
      </c>
      <c r="L45" s="12">
        <f t="shared" si="3"/>
        <v>-5.8169257739655177E-4</v>
      </c>
    </row>
    <row r="46" spans="2:12" x14ac:dyDescent="0.2">
      <c r="B46" s="56" t="s">
        <v>104</v>
      </c>
      <c r="C46" s="57">
        <v>2.3570081709616596E-3</v>
      </c>
      <c r="D46" s="58">
        <v>4.8495589844767512E-2</v>
      </c>
      <c r="E46" s="59">
        <v>6364</v>
      </c>
      <c r="F46" s="60">
        <v>0</v>
      </c>
      <c r="G46" s="11"/>
      <c r="H46" s="56" t="s">
        <v>104</v>
      </c>
      <c r="I46" s="77">
        <v>3.6785274413514675E-3</v>
      </c>
      <c r="J46" s="71"/>
      <c r="K46" s="12">
        <f t="shared" si="2"/>
        <v>7.5674038275689914E-2</v>
      </c>
      <c r="L46" s="12">
        <f t="shared" si="3"/>
        <v>-1.7878572596241121E-4</v>
      </c>
    </row>
    <row r="47" spans="2:12" x14ac:dyDescent="0.2">
      <c r="B47" s="56" t="s">
        <v>105</v>
      </c>
      <c r="C47" s="57">
        <v>2.011313639220616E-2</v>
      </c>
      <c r="D47" s="58">
        <v>0.1403983458301187</v>
      </c>
      <c r="E47" s="59">
        <v>6364</v>
      </c>
      <c r="F47" s="60">
        <v>0</v>
      </c>
      <c r="G47" s="11"/>
      <c r="H47" s="56" t="s">
        <v>105</v>
      </c>
      <c r="I47" s="77">
        <v>5.1522928771225223E-3</v>
      </c>
      <c r="J47" s="71"/>
      <c r="K47" s="12">
        <f t="shared" si="2"/>
        <v>3.595956973639293E-2</v>
      </c>
      <c r="L47" s="12">
        <f t="shared" si="3"/>
        <v>-7.3810534417227311E-4</v>
      </c>
    </row>
    <row r="48" spans="2:12" x14ac:dyDescent="0.2">
      <c r="B48" s="56" t="s">
        <v>106</v>
      </c>
      <c r="C48" s="57">
        <v>0.43368950345694529</v>
      </c>
      <c r="D48" s="58">
        <v>0.49562235285783335</v>
      </c>
      <c r="E48" s="59">
        <v>6364</v>
      </c>
      <c r="F48" s="60">
        <v>0</v>
      </c>
      <c r="G48" s="11"/>
      <c r="H48" s="56" t="s">
        <v>106</v>
      </c>
      <c r="I48" s="77">
        <v>3.183547366781999E-2</v>
      </c>
      <c r="J48" s="71"/>
      <c r="K48" s="12">
        <f t="shared" si="2"/>
        <v>3.637600845996939E-2</v>
      </c>
      <c r="L48" s="12">
        <f t="shared" si="3"/>
        <v>-2.7857320574227393E-2</v>
      </c>
    </row>
    <row r="49" spans="2:12" x14ac:dyDescent="0.2">
      <c r="B49" s="56" t="s">
        <v>107</v>
      </c>
      <c r="C49" s="57">
        <v>0.38780641106222502</v>
      </c>
      <c r="D49" s="58">
        <v>0.48728832330200067</v>
      </c>
      <c r="E49" s="59">
        <v>6364</v>
      </c>
      <c r="F49" s="60">
        <v>0</v>
      </c>
      <c r="G49" s="11"/>
      <c r="H49" s="56" t="s">
        <v>107</v>
      </c>
      <c r="I49" s="77">
        <v>-7.0765311750517423E-2</v>
      </c>
      <c r="J49" s="71"/>
      <c r="K49" s="12">
        <f t="shared" si="2"/>
        <v>-8.8904388020807495E-2</v>
      </c>
      <c r="L49" s="12">
        <f t="shared" si="3"/>
        <v>5.6318282760614201E-2</v>
      </c>
    </row>
    <row r="50" spans="2:12" x14ac:dyDescent="0.2">
      <c r="B50" s="56" t="s">
        <v>108</v>
      </c>
      <c r="C50" s="57">
        <v>2.3727215587680706E-2</v>
      </c>
      <c r="D50" s="58">
        <v>0.15220997104732256</v>
      </c>
      <c r="E50" s="59">
        <v>6364</v>
      </c>
      <c r="F50" s="60">
        <v>0</v>
      </c>
      <c r="G50" s="11"/>
      <c r="H50" s="56" t="s">
        <v>108</v>
      </c>
      <c r="I50" s="77">
        <v>-1.4851649761099397E-2</v>
      </c>
      <c r="J50" s="71"/>
      <c r="K50" s="12">
        <f t="shared" si="2"/>
        <v>-9.5258289359224702E-2</v>
      </c>
      <c r="L50" s="12">
        <f t="shared" si="3"/>
        <v>2.3151459348531999E-3</v>
      </c>
    </row>
    <row r="51" spans="2:12" x14ac:dyDescent="0.2">
      <c r="B51" s="56" t="s">
        <v>109</v>
      </c>
      <c r="C51" s="57">
        <v>7.8566939032055302E-4</v>
      </c>
      <c r="D51" s="58">
        <v>2.802098305912255E-2</v>
      </c>
      <c r="E51" s="59">
        <v>6364</v>
      </c>
      <c r="F51" s="60">
        <v>0</v>
      </c>
      <c r="G51" s="11"/>
      <c r="H51" s="56" t="s">
        <v>109</v>
      </c>
      <c r="I51" s="77">
        <v>-1.9670036058735676E-3</v>
      </c>
      <c r="J51" s="71"/>
      <c r="K51" s="12">
        <f t="shared" si="2"/>
        <v>-7.014237106538293E-2</v>
      </c>
      <c r="L51" s="12">
        <f t="shared" si="3"/>
        <v>5.5152045184292278E-5</v>
      </c>
    </row>
    <row r="52" spans="2:12" x14ac:dyDescent="0.2">
      <c r="B52" s="56" t="s">
        <v>110</v>
      </c>
      <c r="C52" s="57">
        <v>1.3356379635449403E-2</v>
      </c>
      <c r="D52" s="58">
        <v>0.11480443280673967</v>
      </c>
      <c r="E52" s="59">
        <v>6364</v>
      </c>
      <c r="F52" s="60">
        <v>0</v>
      </c>
      <c r="G52" s="11"/>
      <c r="H52" s="56" t="s">
        <v>110</v>
      </c>
      <c r="I52" s="77">
        <v>3.5153720087958132E-3</v>
      </c>
      <c r="J52" s="71"/>
      <c r="K52" s="12">
        <f t="shared" si="2"/>
        <v>3.0211545677205659E-2</v>
      </c>
      <c r="L52" s="12">
        <f t="shared" si="3"/>
        <v>-4.0897935699354694E-4</v>
      </c>
    </row>
    <row r="53" spans="2:12" x14ac:dyDescent="0.2">
      <c r="B53" s="56" t="s">
        <v>111</v>
      </c>
      <c r="C53" s="57">
        <v>4.3997485857950975E-3</v>
      </c>
      <c r="D53" s="58">
        <v>6.618972136324526E-2</v>
      </c>
      <c r="E53" s="59">
        <v>6364</v>
      </c>
      <c r="F53" s="60">
        <v>0</v>
      </c>
      <c r="G53" s="11"/>
      <c r="H53" s="56" t="s">
        <v>111</v>
      </c>
      <c r="I53" s="77">
        <v>3.4292171138221332E-3</v>
      </c>
      <c r="J53" s="71"/>
      <c r="K53" s="12">
        <f t="shared" si="2"/>
        <v>5.1580960764869677E-2</v>
      </c>
      <c r="L53" s="12">
        <f t="shared" si="3"/>
        <v>-2.2794616499626752E-4</v>
      </c>
    </row>
    <row r="54" spans="2:12" x14ac:dyDescent="0.2">
      <c r="B54" s="56" t="s">
        <v>112</v>
      </c>
      <c r="C54" s="57">
        <v>0.5609679446888749</v>
      </c>
      <c r="D54" s="58">
        <v>0.49630798421047173</v>
      </c>
      <c r="E54" s="59">
        <v>6364</v>
      </c>
      <c r="F54" s="60">
        <v>0</v>
      </c>
      <c r="G54" s="11"/>
      <c r="H54" s="56" t="s">
        <v>112</v>
      </c>
      <c r="I54" s="77">
        <v>7.3735164472212816E-2</v>
      </c>
      <c r="J54" s="71"/>
      <c r="K54" s="12">
        <f t="shared" si="2"/>
        <v>6.5225831211313437E-2</v>
      </c>
      <c r="L54" s="12">
        <f t="shared" si="3"/>
        <v>-8.3341523773940204E-2</v>
      </c>
    </row>
    <row r="55" spans="2:12" x14ac:dyDescent="0.2">
      <c r="B55" s="56" t="s">
        <v>113</v>
      </c>
      <c r="C55" s="57">
        <v>0.59223758642363289</v>
      </c>
      <c r="D55" s="58">
        <v>0.4914572008065734</v>
      </c>
      <c r="E55" s="59">
        <v>6364</v>
      </c>
      <c r="F55" s="60">
        <v>0</v>
      </c>
      <c r="G55" s="11"/>
      <c r="H55" s="56" t="s">
        <v>113</v>
      </c>
      <c r="I55" s="77">
        <v>3.711491841167941E-2</v>
      </c>
      <c r="J55" s="71"/>
      <c r="K55" s="12">
        <f t="shared" si="2"/>
        <v>3.0794276055775557E-2</v>
      </c>
      <c r="L55" s="12">
        <f t="shared" si="3"/>
        <v>-4.4725867612415426E-2</v>
      </c>
    </row>
    <row r="56" spans="2:12" x14ac:dyDescent="0.2">
      <c r="B56" s="56" t="s">
        <v>114</v>
      </c>
      <c r="C56" s="57">
        <v>0.45568824638592081</v>
      </c>
      <c r="D56" s="58">
        <v>0.49807173132902083</v>
      </c>
      <c r="E56" s="59">
        <v>6364</v>
      </c>
      <c r="F56" s="60">
        <v>0</v>
      </c>
      <c r="G56" s="11"/>
      <c r="H56" s="56" t="s">
        <v>114</v>
      </c>
      <c r="I56" s="77">
        <v>7.3120813785879951E-2</v>
      </c>
      <c r="J56" s="71"/>
      <c r="K56" s="12">
        <f t="shared" si="2"/>
        <v>7.9909209605772732E-2</v>
      </c>
      <c r="L56" s="12">
        <f t="shared" si="3"/>
        <v>-6.6898587718458705E-2</v>
      </c>
    </row>
    <row r="57" spans="2:12" x14ac:dyDescent="0.2">
      <c r="B57" s="56" t="s">
        <v>115</v>
      </c>
      <c r="C57" s="57">
        <v>1.4142049025769956E-2</v>
      </c>
      <c r="D57" s="58">
        <v>0.11808574252650747</v>
      </c>
      <c r="E57" s="59">
        <v>6364</v>
      </c>
      <c r="F57" s="60">
        <v>0</v>
      </c>
      <c r="G57" s="11"/>
      <c r="H57" s="56" t="s">
        <v>115</v>
      </c>
      <c r="I57" s="77">
        <v>2.2738809530472814E-2</v>
      </c>
      <c r="J57" s="71"/>
      <c r="K57" s="12">
        <f t="shared" si="2"/>
        <v>0.18983863497553977</v>
      </c>
      <c r="L57" s="12">
        <f t="shared" si="3"/>
        <v>-2.723219181988935E-3</v>
      </c>
    </row>
    <row r="58" spans="2:12" x14ac:dyDescent="0.2">
      <c r="B58" s="56" t="s">
        <v>116</v>
      </c>
      <c r="C58" s="57">
        <v>0.10150848522941547</v>
      </c>
      <c r="D58" s="58">
        <v>0.30202457884567085</v>
      </c>
      <c r="E58" s="59">
        <v>6364</v>
      </c>
      <c r="F58" s="60">
        <v>0</v>
      </c>
      <c r="G58" s="11"/>
      <c r="H58" s="56" t="s">
        <v>116</v>
      </c>
      <c r="I58" s="77">
        <v>5.8612687004576267E-2</v>
      </c>
      <c r="J58" s="71"/>
      <c r="K58" s="12">
        <f t="shared" si="2"/>
        <v>0.17436660993880812</v>
      </c>
      <c r="L58" s="12">
        <f t="shared" si="3"/>
        <v>-1.9699340682138869E-2</v>
      </c>
    </row>
    <row r="59" spans="2:12" x14ac:dyDescent="0.2">
      <c r="B59" s="56" t="s">
        <v>117</v>
      </c>
      <c r="C59" s="57">
        <v>9.506599622878692E-2</v>
      </c>
      <c r="D59" s="58">
        <v>0.29332912010003936</v>
      </c>
      <c r="E59" s="59">
        <v>6364</v>
      </c>
      <c r="F59" s="60">
        <v>0</v>
      </c>
      <c r="G59" s="11"/>
      <c r="H59" s="56" t="s">
        <v>117</v>
      </c>
      <c r="I59" s="77">
        <v>6.097842041404751E-2</v>
      </c>
      <c r="J59" s="71"/>
      <c r="K59" s="12">
        <f t="shared" ref="K59:K83" si="4">((1-C59)/D59)*I59</f>
        <v>0.18812126838995308</v>
      </c>
      <c r="L59" s="12">
        <f t="shared" si="1"/>
        <v>-1.9762696193075469E-2</v>
      </c>
    </row>
    <row r="60" spans="2:12" x14ac:dyDescent="0.2">
      <c r="B60" s="56" t="s">
        <v>118</v>
      </c>
      <c r="C60" s="57">
        <v>6.5996228786926459E-2</v>
      </c>
      <c r="D60" s="58">
        <v>0.24829501392790262</v>
      </c>
      <c r="E60" s="59">
        <v>6364</v>
      </c>
      <c r="F60" s="60">
        <v>0</v>
      </c>
      <c r="G60" s="11"/>
      <c r="H60" s="56" t="s">
        <v>118</v>
      </c>
      <c r="I60" s="77">
        <v>2.135291873509175E-2</v>
      </c>
      <c r="J60" s="71"/>
      <c r="K60" s="12">
        <f t="shared" si="4"/>
        <v>8.0322622309173863E-2</v>
      </c>
      <c r="L60" s="12">
        <f t="shared" si="1"/>
        <v>-5.6755554121556218E-3</v>
      </c>
    </row>
    <row r="61" spans="2:12" x14ac:dyDescent="0.2">
      <c r="B61" s="56" t="s">
        <v>119</v>
      </c>
      <c r="C61" s="57">
        <v>0.11109365179132621</v>
      </c>
      <c r="D61" s="58">
        <v>0.31427276691305261</v>
      </c>
      <c r="E61" s="59">
        <v>6364</v>
      </c>
      <c r="F61" s="60">
        <v>0</v>
      </c>
      <c r="G61" s="11"/>
      <c r="H61" s="56" t="s">
        <v>119</v>
      </c>
      <c r="I61" s="77">
        <v>5.1531740096848209E-2</v>
      </c>
      <c r="J61" s="71"/>
      <c r="K61" s="12">
        <f t="shared" si="4"/>
        <v>0.14575520289672717</v>
      </c>
      <c r="L61" s="12">
        <f t="shared" si="1"/>
        <v>-1.8216179679686428E-2</v>
      </c>
    </row>
    <row r="62" spans="2:12" x14ac:dyDescent="0.2">
      <c r="B62" s="56" t="s">
        <v>120</v>
      </c>
      <c r="C62" s="57">
        <v>4.022627278441232E-2</v>
      </c>
      <c r="D62" s="58">
        <v>0.19650492960557972</v>
      </c>
      <c r="E62" s="59">
        <v>6364</v>
      </c>
      <c r="F62" s="60">
        <v>0</v>
      </c>
      <c r="G62" s="11"/>
      <c r="H62" s="56" t="s">
        <v>120</v>
      </c>
      <c r="I62" s="77">
        <v>5.1499527227663482E-2</v>
      </c>
      <c r="J62" s="71"/>
      <c r="K62" s="12">
        <f t="shared" si="4"/>
        <v>0.25153513093206253</v>
      </c>
      <c r="L62" s="12">
        <f t="shared" si="1"/>
        <v>-1.0542402344238377E-2</v>
      </c>
    </row>
    <row r="63" spans="2:12" x14ac:dyDescent="0.2">
      <c r="B63" s="56" t="s">
        <v>121</v>
      </c>
      <c r="C63" s="57">
        <v>0.34585166561910746</v>
      </c>
      <c r="D63" s="58">
        <v>0.4756825057688886</v>
      </c>
      <c r="E63" s="59">
        <v>6364</v>
      </c>
      <c r="F63" s="60">
        <v>0</v>
      </c>
      <c r="G63" s="11"/>
      <c r="H63" s="56" t="s">
        <v>121</v>
      </c>
      <c r="I63" s="77">
        <v>6.6972711740782759E-2</v>
      </c>
      <c r="J63" s="71"/>
      <c r="K63" s="12">
        <f t="shared" si="4"/>
        <v>9.2099430403458873E-2</v>
      </c>
      <c r="L63" s="12">
        <f t="shared" si="1"/>
        <v>-4.8693453355275765E-2</v>
      </c>
    </row>
    <row r="64" spans="2:12" x14ac:dyDescent="0.2">
      <c r="B64" s="56" t="s">
        <v>122</v>
      </c>
      <c r="C64" s="57">
        <v>2.4984286612193585E-2</v>
      </c>
      <c r="D64" s="58">
        <v>0.15608939883551515</v>
      </c>
      <c r="E64" s="59">
        <v>6364</v>
      </c>
      <c r="F64" s="60">
        <v>0</v>
      </c>
      <c r="G64" s="11"/>
      <c r="H64" s="56" t="s">
        <v>122</v>
      </c>
      <c r="I64" s="77">
        <v>2.1429476646682728E-2</v>
      </c>
      <c r="J64" s="71"/>
      <c r="K64" s="12">
        <f t="shared" si="4"/>
        <v>0.13385967667292117</v>
      </c>
      <c r="L64" s="12">
        <f t="shared" si="1"/>
        <v>-3.430086799515627E-3</v>
      </c>
    </row>
    <row r="65" spans="2:12" x14ac:dyDescent="0.2">
      <c r="B65" s="56" t="s">
        <v>123</v>
      </c>
      <c r="C65" s="57">
        <v>8.9409176618478942E-2</v>
      </c>
      <c r="D65" s="58">
        <v>0.28535586702874338</v>
      </c>
      <c r="E65" s="59">
        <v>6364</v>
      </c>
      <c r="F65" s="60">
        <v>0</v>
      </c>
      <c r="G65" s="11"/>
      <c r="H65" s="56" t="s">
        <v>123</v>
      </c>
      <c r="I65" s="77">
        <v>4.3593562357268308E-2</v>
      </c>
      <c r="J65" s="71"/>
      <c r="K65" s="12">
        <f t="shared" si="4"/>
        <v>0.13911015131516513</v>
      </c>
      <c r="L65" s="12">
        <f t="shared" si="1"/>
        <v>-1.3658960500143046E-2</v>
      </c>
    </row>
    <row r="66" spans="2:12" x14ac:dyDescent="0.2">
      <c r="B66" s="56" t="s">
        <v>124</v>
      </c>
      <c r="C66" s="57">
        <v>3.4569453174104338E-3</v>
      </c>
      <c r="D66" s="58">
        <v>5.8698690419437753E-2</v>
      </c>
      <c r="E66" s="59">
        <v>6364</v>
      </c>
      <c r="F66" s="60">
        <v>0</v>
      </c>
      <c r="G66" s="11"/>
      <c r="H66" s="56" t="s">
        <v>124</v>
      </c>
      <c r="I66" s="77">
        <v>1.5958499526257358E-2</v>
      </c>
      <c r="J66" s="71"/>
      <c r="K66" s="12">
        <f t="shared" si="4"/>
        <v>0.27093162986104474</v>
      </c>
      <c r="L66" s="12">
        <f t="shared" si="1"/>
        <v>-9.3984482134074196E-4</v>
      </c>
    </row>
    <row r="67" spans="2:12" x14ac:dyDescent="0.2">
      <c r="B67" s="56" t="s">
        <v>125</v>
      </c>
      <c r="C67" s="57">
        <v>0.38953488372093026</v>
      </c>
      <c r="D67" s="58">
        <v>0.48768312457437307</v>
      </c>
      <c r="E67" s="59">
        <v>6364</v>
      </c>
      <c r="F67" s="60">
        <v>0</v>
      </c>
      <c r="G67" s="11"/>
      <c r="H67" s="56" t="s">
        <v>125</v>
      </c>
      <c r="I67" s="77">
        <v>5.724774550778778E-2</v>
      </c>
      <c r="J67" s="71"/>
      <c r="K67" s="12">
        <f t="shared" si="4"/>
        <v>7.1660776961735173E-2</v>
      </c>
      <c r="L67" s="12">
        <f t="shared" si="1"/>
        <v>-4.5726400537488165E-2</v>
      </c>
    </row>
    <row r="68" spans="2:12" x14ac:dyDescent="0.2">
      <c r="B68" s="56" t="s">
        <v>126</v>
      </c>
      <c r="C68" s="57">
        <v>0.89236329352608423</v>
      </c>
      <c r="D68" s="58">
        <v>0.30994538412221839</v>
      </c>
      <c r="E68" s="59">
        <v>6364</v>
      </c>
      <c r="F68" s="60">
        <v>0</v>
      </c>
      <c r="G68" s="11"/>
      <c r="H68" s="56" t="s">
        <v>126</v>
      </c>
      <c r="I68" s="77">
        <v>3.500040033615319E-2</v>
      </c>
      <c r="J68" s="71"/>
      <c r="K68" s="12">
        <f t="shared" si="4"/>
        <v>1.2154811816673231E-2</v>
      </c>
      <c r="L68" s="12">
        <f t="shared" si="1"/>
        <v>-0.10076960044801063</v>
      </c>
    </row>
    <row r="69" spans="2:12" x14ac:dyDescent="0.2">
      <c r="B69" s="56" t="s">
        <v>127</v>
      </c>
      <c r="C69" s="57">
        <v>0.1403205531112508</v>
      </c>
      <c r="D69" s="58">
        <v>0.34734659007073493</v>
      </c>
      <c r="E69" s="59">
        <v>6364</v>
      </c>
      <c r="F69" s="60">
        <v>0</v>
      </c>
      <c r="G69" s="11"/>
      <c r="H69" s="56" t="s">
        <v>127</v>
      </c>
      <c r="I69" s="77">
        <v>-1.4203304693418989E-2</v>
      </c>
      <c r="J69" s="71"/>
      <c r="K69" s="12">
        <f t="shared" si="4"/>
        <v>-3.5153041578281405E-2</v>
      </c>
      <c r="L69" s="12">
        <f t="shared" si="1"/>
        <v>5.737829670883805E-3</v>
      </c>
    </row>
    <row r="70" spans="2:12" x14ac:dyDescent="0.2">
      <c r="B70" s="56" t="s">
        <v>128</v>
      </c>
      <c r="C70" s="57">
        <v>0.58375235700817096</v>
      </c>
      <c r="D70" s="58">
        <v>0.4929743704866662</v>
      </c>
      <c r="E70" s="59">
        <v>6364</v>
      </c>
      <c r="F70" s="60">
        <v>0</v>
      </c>
      <c r="G70" s="11"/>
      <c r="H70" s="56" t="s">
        <v>128</v>
      </c>
      <c r="I70" s="77">
        <v>1.9020142485898141E-2</v>
      </c>
      <c r="J70" s="71"/>
      <c r="K70" s="12">
        <f t="shared" si="4"/>
        <v>1.6059839929017137E-2</v>
      </c>
      <c r="L70" s="12">
        <f t="shared" si="1"/>
        <v>-2.2522576570894175E-2</v>
      </c>
    </row>
    <row r="71" spans="2:12" x14ac:dyDescent="0.2">
      <c r="B71" s="56" t="s">
        <v>129</v>
      </c>
      <c r="C71" s="57">
        <v>2.0427404148334379E-2</v>
      </c>
      <c r="D71" s="58">
        <v>0.14146826524288864</v>
      </c>
      <c r="E71" s="59">
        <v>6364</v>
      </c>
      <c r="F71" s="60">
        <v>0</v>
      </c>
      <c r="G71" s="11"/>
      <c r="H71" s="56" t="s">
        <v>129</v>
      </c>
      <c r="I71" s="77">
        <v>-1.3984455296374534E-2</v>
      </c>
      <c r="J71" s="71"/>
      <c r="K71" s="12">
        <f t="shared" si="4"/>
        <v>-9.683294803058165E-2</v>
      </c>
      <c r="L71" s="12">
        <f t="shared" si="1"/>
        <v>2.0192947135026654E-3</v>
      </c>
    </row>
    <row r="72" spans="2:12" x14ac:dyDescent="0.2">
      <c r="B72" s="56" t="s">
        <v>130</v>
      </c>
      <c r="C72" s="57">
        <v>7.2752985543683216E-2</v>
      </c>
      <c r="D72" s="58">
        <v>0.25975101646329124</v>
      </c>
      <c r="E72" s="59">
        <v>6364</v>
      </c>
      <c r="F72" s="60">
        <v>0</v>
      </c>
      <c r="G72" s="11"/>
      <c r="H72" s="56" t="s">
        <v>130</v>
      </c>
      <c r="I72" s="77">
        <v>4.7525071696447742E-2</v>
      </c>
      <c r="J72" s="71"/>
      <c r="K72" s="12">
        <f t="shared" si="4"/>
        <v>0.16965277534758486</v>
      </c>
      <c r="L72" s="12">
        <f t="shared" ref="L72:L135" si="5">((0-C72)/D72)*I72</f>
        <v>-1.3311173527526149E-2</v>
      </c>
    </row>
    <row r="73" spans="2:12" x14ac:dyDescent="0.2">
      <c r="B73" s="56" t="s">
        <v>131</v>
      </c>
      <c r="C73" s="57">
        <v>1.8856065367693275E-3</v>
      </c>
      <c r="D73" s="58">
        <v>4.3386020850167913E-2</v>
      </c>
      <c r="E73" s="59">
        <v>6364</v>
      </c>
      <c r="F73" s="60">
        <v>0</v>
      </c>
      <c r="G73" s="11"/>
      <c r="H73" s="56" t="s">
        <v>131</v>
      </c>
      <c r="I73" s="77">
        <v>-1.0843448678883151E-3</v>
      </c>
      <c r="J73" s="71"/>
      <c r="K73" s="12">
        <f t="shared" si="4"/>
        <v>-2.4945828147158233E-2</v>
      </c>
      <c r="L73" s="12">
        <f t="shared" si="5"/>
        <v>4.7126879371205732E-5</v>
      </c>
    </row>
    <row r="74" spans="2:12" x14ac:dyDescent="0.2">
      <c r="B74" s="56" t="s">
        <v>132</v>
      </c>
      <c r="C74" s="57">
        <v>1.005656819610308E-2</v>
      </c>
      <c r="D74" s="58">
        <v>9.97847594272952E-2</v>
      </c>
      <c r="E74" s="59">
        <v>6364</v>
      </c>
      <c r="F74" s="60">
        <v>0</v>
      </c>
      <c r="G74" s="11"/>
      <c r="H74" s="56" t="s">
        <v>132</v>
      </c>
      <c r="I74" s="77">
        <v>-4.5225785298753781E-3</v>
      </c>
      <c r="J74" s="71"/>
      <c r="K74" s="12">
        <f t="shared" si="4"/>
        <v>-4.4867542259592663E-2</v>
      </c>
      <c r="L74" s="12">
        <f t="shared" si="5"/>
        <v>4.5579725470062385E-4</v>
      </c>
    </row>
    <row r="75" spans="2:12" x14ac:dyDescent="0.2">
      <c r="B75" s="56" t="s">
        <v>133</v>
      </c>
      <c r="C75" s="57">
        <v>0.23350094280326839</v>
      </c>
      <c r="D75" s="58">
        <v>0.42309145640158535</v>
      </c>
      <c r="E75" s="59">
        <v>6364</v>
      </c>
      <c r="F75" s="60">
        <v>0</v>
      </c>
      <c r="G75" s="11"/>
      <c r="H75" s="56" t="s">
        <v>133</v>
      </c>
      <c r="I75" s="77">
        <v>6.4179047264660574E-2</v>
      </c>
      <c r="J75" s="71"/>
      <c r="K75" s="12">
        <f t="shared" si="4"/>
        <v>0.11627079317208938</v>
      </c>
      <c r="L75" s="12">
        <f t="shared" si="5"/>
        <v>-3.5419925923272824E-2</v>
      </c>
    </row>
    <row r="76" spans="2:12" x14ac:dyDescent="0.2">
      <c r="B76" s="56" t="s">
        <v>134</v>
      </c>
      <c r="C76" s="57">
        <v>0.13560653676932746</v>
      </c>
      <c r="D76" s="58">
        <v>0.34239717533106095</v>
      </c>
      <c r="E76" s="59">
        <v>6364</v>
      </c>
      <c r="F76" s="60">
        <v>0</v>
      </c>
      <c r="G76" s="11"/>
      <c r="H76" s="56" t="s">
        <v>134</v>
      </c>
      <c r="I76" s="77">
        <v>1.8539869039552074E-2</v>
      </c>
      <c r="J76" s="71"/>
      <c r="K76" s="12">
        <f t="shared" si="4"/>
        <v>4.6804538008955197E-2</v>
      </c>
      <c r="L76" s="12">
        <f t="shared" si="5"/>
        <v>-7.34272246895625E-3</v>
      </c>
    </row>
    <row r="77" spans="2:12" x14ac:dyDescent="0.2">
      <c r="B77" s="56" t="s">
        <v>135</v>
      </c>
      <c r="C77" s="57">
        <v>0.16011942174732874</v>
      </c>
      <c r="D77" s="58">
        <v>0.36674558947442193</v>
      </c>
      <c r="E77" s="59">
        <v>6364</v>
      </c>
      <c r="F77" s="60">
        <v>0</v>
      </c>
      <c r="G77" s="11"/>
      <c r="H77" s="56" t="s">
        <v>135</v>
      </c>
      <c r="I77" s="77">
        <v>-5.3666522984084197E-2</v>
      </c>
      <c r="J77" s="71"/>
      <c r="K77" s="12">
        <f t="shared" si="4"/>
        <v>-0.12290119268040027</v>
      </c>
      <c r="L77" s="12">
        <f t="shared" si="5"/>
        <v>2.3430554787900446E-2</v>
      </c>
    </row>
    <row r="78" spans="2:12" x14ac:dyDescent="0.2">
      <c r="B78" s="56" t="s">
        <v>136</v>
      </c>
      <c r="C78" s="57">
        <v>4.8711502199874288E-3</v>
      </c>
      <c r="D78" s="58">
        <v>6.9628901538543619E-2</v>
      </c>
      <c r="E78" s="59">
        <v>6364</v>
      </c>
      <c r="F78" s="60">
        <v>0</v>
      </c>
      <c r="G78" s="11"/>
      <c r="H78" s="56" t="s">
        <v>136</v>
      </c>
      <c r="I78" s="77">
        <v>-9.9380215674040977E-3</v>
      </c>
      <c r="J78" s="71"/>
      <c r="K78" s="12">
        <f t="shared" si="4"/>
        <v>-0.14203314647991863</v>
      </c>
      <c r="L78" s="12">
        <f t="shared" si="5"/>
        <v>6.9525146705786789E-4</v>
      </c>
    </row>
    <row r="79" spans="2:12" x14ac:dyDescent="0.2">
      <c r="B79" s="56" t="s">
        <v>137</v>
      </c>
      <c r="C79" s="57">
        <v>2.8284098051539908E-3</v>
      </c>
      <c r="D79" s="58">
        <v>5.3111704498384413E-2</v>
      </c>
      <c r="E79" s="59">
        <v>6364</v>
      </c>
      <c r="F79" s="60">
        <v>0</v>
      </c>
      <c r="G79" s="11"/>
      <c r="H79" s="56" t="s">
        <v>137</v>
      </c>
      <c r="I79" s="77">
        <v>-4.3373544212776706E-3</v>
      </c>
      <c r="J79" s="71"/>
      <c r="K79" s="12">
        <f t="shared" si="4"/>
        <v>-8.143377521682936E-2</v>
      </c>
      <c r="L79" s="12">
        <f t="shared" si="5"/>
        <v>2.3098139834587585E-4</v>
      </c>
    </row>
    <row r="80" spans="2:12" x14ac:dyDescent="0.2">
      <c r="B80" s="56" t="s">
        <v>138</v>
      </c>
      <c r="C80" s="57">
        <v>3.1426775612822125E-3</v>
      </c>
      <c r="D80" s="58">
        <v>5.5975829476521737E-2</v>
      </c>
      <c r="E80" s="59">
        <v>6364</v>
      </c>
      <c r="F80" s="60">
        <v>0</v>
      </c>
      <c r="G80" s="11"/>
      <c r="H80" s="56" t="s">
        <v>138</v>
      </c>
      <c r="I80" s="77">
        <v>-4.6192715080034105E-3</v>
      </c>
      <c r="J80" s="71"/>
      <c r="K80" s="12">
        <f t="shared" si="4"/>
        <v>-8.2263267380738622E-2</v>
      </c>
      <c r="L80" s="12">
        <f t="shared" si="5"/>
        <v>2.5934195265050005E-4</v>
      </c>
    </row>
    <row r="81" spans="2:12" x14ac:dyDescent="0.2">
      <c r="B81" s="56" t="s">
        <v>139</v>
      </c>
      <c r="C81" s="57">
        <v>3.4569453174104338E-3</v>
      </c>
      <c r="D81" s="58">
        <v>5.869869041943563E-2</v>
      </c>
      <c r="E81" s="59">
        <v>6364</v>
      </c>
      <c r="F81" s="60">
        <v>0</v>
      </c>
      <c r="G81" s="11"/>
      <c r="H81" s="56" t="s">
        <v>139</v>
      </c>
      <c r="I81" s="77">
        <v>-1.278126018080304E-4</v>
      </c>
      <c r="J81" s="71"/>
      <c r="K81" s="12">
        <f t="shared" si="4"/>
        <v>-2.169908046032498E-3</v>
      </c>
      <c r="L81" s="12">
        <f t="shared" si="5"/>
        <v>7.5272748364419671E-6</v>
      </c>
    </row>
    <row r="82" spans="2:12" x14ac:dyDescent="0.2">
      <c r="B82" s="56" t="s">
        <v>140</v>
      </c>
      <c r="C82" s="57">
        <v>2.9855436832181025E-3</v>
      </c>
      <c r="D82" s="58">
        <v>5.4562789656414881E-2</v>
      </c>
      <c r="E82" s="59">
        <v>6364</v>
      </c>
      <c r="F82" s="60">
        <v>0</v>
      </c>
      <c r="G82" s="11"/>
      <c r="H82" s="56" t="s">
        <v>140</v>
      </c>
      <c r="I82" s="77">
        <v>4.8776360180111866E-3</v>
      </c>
      <c r="J82" s="71"/>
      <c r="K82" s="12">
        <f t="shared" si="4"/>
        <v>8.9128023937772222E-2</v>
      </c>
      <c r="L82" s="12">
        <f t="shared" si="5"/>
        <v>-2.668924278672455E-4</v>
      </c>
    </row>
    <row r="83" spans="2:12" x14ac:dyDescent="0.2">
      <c r="B83" s="56" t="s">
        <v>141</v>
      </c>
      <c r="C83" s="57">
        <v>9.2866121935889376E-2</v>
      </c>
      <c r="D83" s="58">
        <v>0.29026753984181825</v>
      </c>
      <c r="E83" s="59">
        <v>6364</v>
      </c>
      <c r="F83" s="60">
        <v>0</v>
      </c>
      <c r="G83" s="11"/>
      <c r="H83" s="56" t="s">
        <v>141</v>
      </c>
      <c r="I83" s="77">
        <v>6.039076540131031E-2</v>
      </c>
      <c r="J83" s="71"/>
      <c r="K83" s="12">
        <f t="shared" si="4"/>
        <v>0.18873109010950503</v>
      </c>
      <c r="L83" s="12">
        <f t="shared" si="5"/>
        <v>-1.9320989824132592E-2</v>
      </c>
    </row>
    <row r="84" spans="2:12" x14ac:dyDescent="0.2">
      <c r="B84" s="56" t="s">
        <v>142</v>
      </c>
      <c r="C84" s="57">
        <v>0.71558768070395973</v>
      </c>
      <c r="D84" s="58">
        <v>0.45116952151960521</v>
      </c>
      <c r="E84" s="59">
        <v>6364</v>
      </c>
      <c r="F84" s="60">
        <v>0</v>
      </c>
      <c r="G84" s="11"/>
      <c r="H84" s="56" t="s">
        <v>142</v>
      </c>
      <c r="I84" s="77">
        <v>4.6098944702558436E-3</v>
      </c>
      <c r="J84" s="71"/>
      <c r="K84" s="12">
        <f t="shared" ref="K84:K141" si="6">((1-C84)/D84)*I84</f>
        <v>2.9060269265961092E-3</v>
      </c>
      <c r="L84" s="12">
        <f t="shared" si="5"/>
        <v>-7.3116279689053468E-3</v>
      </c>
    </row>
    <row r="85" spans="2:12" x14ac:dyDescent="0.2">
      <c r="B85" s="56" t="s">
        <v>143</v>
      </c>
      <c r="C85" s="57">
        <v>1.2099308610936516E-2</v>
      </c>
      <c r="D85" s="58">
        <v>0.10933797988435529</v>
      </c>
      <c r="E85" s="59">
        <v>6364</v>
      </c>
      <c r="F85" s="60">
        <v>0</v>
      </c>
      <c r="G85" s="11"/>
      <c r="H85" s="56" t="s">
        <v>143</v>
      </c>
      <c r="I85" s="77">
        <v>1.0418651904542385E-2</v>
      </c>
      <c r="J85" s="71"/>
      <c r="K85" s="12">
        <f t="shared" si="6"/>
        <v>9.4135573299650194E-2</v>
      </c>
      <c r="L85" s="12">
        <f t="shared" si="5"/>
        <v>-1.1529249473632994E-3</v>
      </c>
    </row>
    <row r="86" spans="2:12" x14ac:dyDescent="0.2">
      <c r="B86" s="56" t="s">
        <v>144</v>
      </c>
      <c r="C86" s="57">
        <v>2.0427404148334379E-3</v>
      </c>
      <c r="D86" s="58">
        <v>4.5154047490899157E-2</v>
      </c>
      <c r="E86" s="59">
        <v>6364</v>
      </c>
      <c r="F86" s="60">
        <v>0</v>
      </c>
      <c r="G86" s="11"/>
      <c r="H86" s="56" t="s">
        <v>144</v>
      </c>
      <c r="I86" s="77">
        <v>-3.1945344458723535E-3</v>
      </c>
      <c r="J86" s="71"/>
      <c r="K86" s="12">
        <f t="shared" si="6"/>
        <v>-7.0602947430033577E-2</v>
      </c>
      <c r="L86" s="12">
        <f t="shared" si="5"/>
        <v>1.4451870832789108E-4</v>
      </c>
    </row>
    <row r="87" spans="2:12" x14ac:dyDescent="0.2">
      <c r="B87" s="56" t="s">
        <v>145</v>
      </c>
      <c r="C87" s="57">
        <v>4.7140163419233182E-4</v>
      </c>
      <c r="D87" s="58">
        <v>2.1708373144389826E-2</v>
      </c>
      <c r="E87" s="59">
        <v>6364</v>
      </c>
      <c r="F87" s="60">
        <v>0</v>
      </c>
      <c r="G87" s="11"/>
      <c r="H87" s="56" t="s">
        <v>145</v>
      </c>
      <c r="I87" s="77">
        <v>3.4665422113915874E-3</v>
      </c>
      <c r="J87" s="71"/>
      <c r="K87" s="12">
        <f t="shared" si="6"/>
        <v>0.15961159570465508</v>
      </c>
      <c r="L87" s="12">
        <f t="shared" si="5"/>
        <v>-7.5276652588266807E-5</v>
      </c>
    </row>
    <row r="88" spans="2:12" x14ac:dyDescent="0.2">
      <c r="B88" s="56" t="s">
        <v>146</v>
      </c>
      <c r="C88" s="57">
        <v>2.765556253928347E-2</v>
      </c>
      <c r="D88" s="58">
        <v>0.16399682469197249</v>
      </c>
      <c r="E88" s="59">
        <v>6364</v>
      </c>
      <c r="F88" s="60">
        <v>0</v>
      </c>
      <c r="G88" s="11"/>
      <c r="H88" s="56" t="s">
        <v>146</v>
      </c>
      <c r="I88" s="77">
        <v>-1.9849412011171883E-2</v>
      </c>
      <c r="J88" s="71"/>
      <c r="K88" s="12">
        <f t="shared" si="6"/>
        <v>-0.11768804299827187</v>
      </c>
      <c r="L88" s="12">
        <f t="shared" si="5"/>
        <v>3.347300511909478E-3</v>
      </c>
    </row>
    <row r="89" spans="2:12" x14ac:dyDescent="0.2">
      <c r="B89" s="56" t="s">
        <v>147</v>
      </c>
      <c r="C89" s="57">
        <v>3.2998114393463229E-3</v>
      </c>
      <c r="D89" s="58">
        <v>5.73536360330082E-2</v>
      </c>
      <c r="E89" s="59">
        <v>6364</v>
      </c>
      <c r="F89" s="60">
        <v>0</v>
      </c>
      <c r="G89" s="11"/>
      <c r="H89" s="56" t="s">
        <v>147</v>
      </c>
      <c r="I89" s="77">
        <v>-8.150338040951487E-3</v>
      </c>
      <c r="J89" s="71"/>
      <c r="K89" s="12">
        <f t="shared" si="6"/>
        <v>-0.14163781102865397</v>
      </c>
      <c r="L89" s="12">
        <f t="shared" si="5"/>
        <v>4.689254345895844E-4</v>
      </c>
    </row>
    <row r="90" spans="2:12" x14ac:dyDescent="0.2">
      <c r="B90" s="56" t="s">
        <v>148</v>
      </c>
      <c r="C90" s="57">
        <v>3.2998114393463238E-3</v>
      </c>
      <c r="D90" s="58">
        <v>5.7353636033008797E-2</v>
      </c>
      <c r="E90" s="59">
        <v>6364</v>
      </c>
      <c r="F90" s="60">
        <v>0</v>
      </c>
      <c r="G90" s="11"/>
      <c r="H90" s="56" t="s">
        <v>148</v>
      </c>
      <c r="I90" s="77">
        <v>-1.3297390660597789E-3</v>
      </c>
      <c r="J90" s="71"/>
      <c r="K90" s="12">
        <f t="shared" si="6"/>
        <v>-2.3108407235340203E-2</v>
      </c>
      <c r="L90" s="12">
        <f t="shared" si="5"/>
        <v>7.6505841390847295E-5</v>
      </c>
    </row>
    <row r="91" spans="2:12" x14ac:dyDescent="0.2">
      <c r="B91" s="56" t="s">
        <v>149</v>
      </c>
      <c r="C91" s="57">
        <v>3.771213073538655E-3</v>
      </c>
      <c r="D91" s="58">
        <v>6.1299114747612328E-2</v>
      </c>
      <c r="E91" s="59">
        <v>6364</v>
      </c>
      <c r="F91" s="60">
        <v>0</v>
      </c>
      <c r="G91" s="11"/>
      <c r="H91" s="56" t="s">
        <v>149</v>
      </c>
      <c r="I91" s="77">
        <v>-6.7078622489886389E-3</v>
      </c>
      <c r="J91" s="71"/>
      <c r="K91" s="12">
        <f t="shared" si="6"/>
        <v>-0.10901569294587651</v>
      </c>
      <c r="L91" s="12">
        <f t="shared" si="5"/>
        <v>4.1267770200331807E-4</v>
      </c>
    </row>
    <row r="92" spans="2:12" x14ac:dyDescent="0.2">
      <c r="B92" s="56" t="s">
        <v>150</v>
      </c>
      <c r="C92" s="57">
        <v>1.8856065367693273E-3</v>
      </c>
      <c r="D92" s="58">
        <v>4.3386020850169689E-2</v>
      </c>
      <c r="E92" s="59">
        <v>6364</v>
      </c>
      <c r="F92" s="60">
        <v>0</v>
      </c>
      <c r="G92" s="11"/>
      <c r="H92" s="56" t="s">
        <v>150</v>
      </c>
      <c r="I92" s="77">
        <v>-1.0945675025378102E-4</v>
      </c>
      <c r="J92" s="71"/>
      <c r="K92" s="12">
        <f t="shared" si="6"/>
        <v>-2.5181004330241934E-3</v>
      </c>
      <c r="L92" s="12">
        <f t="shared" si="5"/>
        <v>4.7571166870734122E-6</v>
      </c>
    </row>
    <row r="93" spans="2:12" x14ac:dyDescent="0.2">
      <c r="B93" s="56" t="s">
        <v>151</v>
      </c>
      <c r="C93" s="57">
        <v>3.1426775612822125E-4</v>
      </c>
      <c r="D93" s="58">
        <v>1.7726205636179909E-2</v>
      </c>
      <c r="E93" s="59">
        <v>6364</v>
      </c>
      <c r="F93" s="60">
        <v>0</v>
      </c>
      <c r="G93" s="11"/>
      <c r="H93" s="56" t="s">
        <v>151</v>
      </c>
      <c r="I93" s="77">
        <v>8.9905233045304753E-4</v>
      </c>
      <c r="J93" s="71"/>
      <c r="K93" s="12">
        <f t="shared" si="6"/>
        <v>5.0702886209335649E-2</v>
      </c>
      <c r="L93" s="12">
        <f t="shared" si="5"/>
        <v>-1.5939291483601275E-5</v>
      </c>
    </row>
    <row r="94" spans="2:12" x14ac:dyDescent="0.2">
      <c r="B94" s="56" t="s">
        <v>152</v>
      </c>
      <c r="C94" s="57">
        <v>0.85810810810810811</v>
      </c>
      <c r="D94" s="58">
        <v>0.34896664355260498</v>
      </c>
      <c r="E94" s="59">
        <v>6364</v>
      </c>
      <c r="F94" s="60">
        <v>0</v>
      </c>
      <c r="G94" s="11"/>
      <c r="H94" s="56" t="s">
        <v>152</v>
      </c>
      <c r="I94" s="77">
        <v>-3.0420705239709248E-2</v>
      </c>
      <c r="J94" s="71"/>
      <c r="K94" s="12">
        <f t="shared" si="6"/>
        <v>-1.2369237859541296E-2</v>
      </c>
      <c r="L94" s="12">
        <f t="shared" si="5"/>
        <v>7.4804438483892594E-2</v>
      </c>
    </row>
    <row r="95" spans="2:12" x14ac:dyDescent="0.2">
      <c r="B95" s="56" t="s">
        <v>153</v>
      </c>
      <c r="C95" s="57">
        <v>3.4569453174104333E-3</v>
      </c>
      <c r="D95" s="58">
        <v>5.869869041943597E-2</v>
      </c>
      <c r="E95" s="59">
        <v>6364</v>
      </c>
      <c r="F95" s="60">
        <v>0</v>
      </c>
      <c r="G95" s="11"/>
      <c r="H95" s="56" t="s">
        <v>153</v>
      </c>
      <c r="I95" s="77">
        <v>-2.2513822778089509E-3</v>
      </c>
      <c r="J95" s="71"/>
      <c r="K95" s="12">
        <f t="shared" si="6"/>
        <v>-3.8222307113739133E-2</v>
      </c>
      <c r="L95" s="12">
        <f t="shared" si="5"/>
        <v>1.3259078468972891E-4</v>
      </c>
    </row>
    <row r="96" spans="2:12" x14ac:dyDescent="0.2">
      <c r="B96" s="56" t="s">
        <v>154</v>
      </c>
      <c r="C96" s="57">
        <v>3.1426775612822114E-4</v>
      </c>
      <c r="D96" s="58">
        <v>1.7726205636179711E-2</v>
      </c>
      <c r="E96" s="59">
        <v>6364</v>
      </c>
      <c r="F96" s="60">
        <v>0</v>
      </c>
      <c r="G96" s="11"/>
      <c r="H96" s="56" t="s">
        <v>154</v>
      </c>
      <c r="I96" s="77">
        <v>8.3011179874119235E-4</v>
      </c>
      <c r="J96" s="71"/>
      <c r="K96" s="12">
        <f t="shared" si="6"/>
        <v>4.681492127537526E-2</v>
      </c>
      <c r="L96" s="12">
        <f t="shared" si="5"/>
        <v>-1.4717045355352168E-5</v>
      </c>
    </row>
    <row r="97" spans="2:13" x14ac:dyDescent="0.2">
      <c r="B97" s="56" t="s">
        <v>155</v>
      </c>
      <c r="C97" s="57">
        <v>3.598365807668133E-2</v>
      </c>
      <c r="D97" s="58">
        <v>0.18626402249446994</v>
      </c>
      <c r="E97" s="59">
        <v>6364</v>
      </c>
      <c r="F97" s="60">
        <v>0</v>
      </c>
      <c r="G97" s="11"/>
      <c r="H97" s="56" t="s">
        <v>155</v>
      </c>
      <c r="I97" s="77">
        <v>2.8564470876460558E-2</v>
      </c>
      <c r="J97" s="71"/>
      <c r="K97" s="12">
        <f t="shared" si="6"/>
        <v>0.14783647617251594</v>
      </c>
      <c r="L97" s="12">
        <f t="shared" si="5"/>
        <v>-5.5182645547687285E-3</v>
      </c>
    </row>
    <row r="98" spans="2:13" x14ac:dyDescent="0.2">
      <c r="B98" s="56" t="s">
        <v>156</v>
      </c>
      <c r="C98" s="57">
        <v>4.8711502199874281E-2</v>
      </c>
      <c r="D98" s="58">
        <v>0.21528115169697321</v>
      </c>
      <c r="E98" s="59">
        <v>6364</v>
      </c>
      <c r="F98" s="60">
        <v>0</v>
      </c>
      <c r="G98" s="11"/>
      <c r="H98" s="56" t="s">
        <v>156</v>
      </c>
      <c r="I98" s="77">
        <v>4.0473783644875361E-2</v>
      </c>
      <c r="J98" s="71"/>
      <c r="K98" s="12">
        <f t="shared" si="6"/>
        <v>0.17884633438795428</v>
      </c>
      <c r="L98" s="12">
        <f t="shared" si="5"/>
        <v>-9.1579721936349209E-3</v>
      </c>
    </row>
    <row r="99" spans="2:13" x14ac:dyDescent="0.2">
      <c r="B99" s="56" t="s">
        <v>157</v>
      </c>
      <c r="C99" s="57">
        <v>1.272784412319296E-2</v>
      </c>
      <c r="D99" s="58">
        <v>0.11210629303304667</v>
      </c>
      <c r="E99" s="59">
        <v>6364</v>
      </c>
      <c r="F99" s="60">
        <v>0</v>
      </c>
      <c r="G99" s="11"/>
      <c r="H99" s="56" t="s">
        <v>157</v>
      </c>
      <c r="I99" s="77">
        <v>7.3428208370208284E-3</v>
      </c>
      <c r="J99" s="71"/>
      <c r="K99" s="12">
        <f t="shared" si="6"/>
        <v>6.4665081342451747E-2</v>
      </c>
      <c r="L99" s="12">
        <f t="shared" si="5"/>
        <v>-8.3365774132398388E-4</v>
      </c>
    </row>
    <row r="100" spans="2:13" x14ac:dyDescent="0.2">
      <c r="B100" s="56" t="s">
        <v>158</v>
      </c>
      <c r="C100" s="57">
        <v>2.1998742928975488E-3</v>
      </c>
      <c r="D100" s="58">
        <v>4.6854880370534882E-2</v>
      </c>
      <c r="E100" s="59">
        <v>6364</v>
      </c>
      <c r="F100" s="60">
        <v>0</v>
      </c>
      <c r="G100" s="11"/>
      <c r="H100" s="56" t="s">
        <v>158</v>
      </c>
      <c r="I100" s="77">
        <v>-3.8142177376553148E-3</v>
      </c>
      <c r="J100" s="71"/>
      <c r="K100" s="12">
        <f t="shared" si="6"/>
        <v>-8.1225838333375877E-2</v>
      </c>
      <c r="L100" s="12">
        <f t="shared" si="5"/>
        <v>1.7908058845153736E-4</v>
      </c>
    </row>
    <row r="101" spans="2:13" x14ac:dyDescent="0.2">
      <c r="B101" s="56" t="s">
        <v>159</v>
      </c>
      <c r="C101" s="57">
        <v>3.9440603394091764E-2</v>
      </c>
      <c r="D101" s="58">
        <v>0.19465609714872278</v>
      </c>
      <c r="E101" s="59">
        <v>6364</v>
      </c>
      <c r="F101" s="60">
        <v>0</v>
      </c>
      <c r="G101" s="11"/>
      <c r="H101" s="56" t="s">
        <v>159</v>
      </c>
      <c r="I101" s="77">
        <v>-7.3457569382459637E-3</v>
      </c>
      <c r="J101" s="71"/>
      <c r="K101" s="12">
        <f t="shared" si="6"/>
        <v>-3.6248727656468908E-2</v>
      </c>
      <c r="L101" s="12">
        <f t="shared" si="5"/>
        <v>1.4883740621255842E-3</v>
      </c>
    </row>
    <row r="102" spans="2:13" x14ac:dyDescent="0.2">
      <c r="B102" s="56" t="s">
        <v>160</v>
      </c>
      <c r="C102" s="57">
        <v>0.17677561282212445</v>
      </c>
      <c r="D102" s="58">
        <v>0.38150867118753512</v>
      </c>
      <c r="E102" s="59">
        <v>6364</v>
      </c>
      <c r="F102" s="60">
        <v>0</v>
      </c>
      <c r="G102" s="11"/>
      <c r="H102" s="56" t="s">
        <v>160</v>
      </c>
      <c r="I102" s="77">
        <v>-5.5034430636005251E-2</v>
      </c>
      <c r="J102" s="71"/>
      <c r="K102" s="12">
        <f t="shared" si="6"/>
        <v>-0.11875401230851229</v>
      </c>
      <c r="L102" s="12">
        <f t="shared" si="5"/>
        <v>2.5500718428531466E-2</v>
      </c>
    </row>
    <row r="103" spans="2:13" x14ac:dyDescent="0.2">
      <c r="B103" s="56" t="s">
        <v>161</v>
      </c>
      <c r="C103" s="57">
        <v>1.1156505342551854E-2</v>
      </c>
      <c r="D103" s="58">
        <v>0.10504176079255723</v>
      </c>
      <c r="E103" s="59">
        <v>6364</v>
      </c>
      <c r="F103" s="60">
        <v>0</v>
      </c>
      <c r="G103" s="11"/>
      <c r="H103" s="56" t="s">
        <v>161</v>
      </c>
      <c r="I103" s="77">
        <v>-1.0031750679627208E-2</v>
      </c>
      <c r="J103" s="71"/>
      <c r="K103" s="12">
        <f t="shared" si="6"/>
        <v>-9.4437025091049995E-2</v>
      </c>
      <c r="L103" s="12">
        <f t="shared" si="5"/>
        <v>1.0654741429309629E-3</v>
      </c>
    </row>
    <row r="104" spans="2:13" x14ac:dyDescent="0.2">
      <c r="B104" s="56" t="s">
        <v>162</v>
      </c>
      <c r="C104" s="57">
        <v>1.021370207416719E-2</v>
      </c>
      <c r="D104" s="58">
        <v>0.10055332485907099</v>
      </c>
      <c r="E104" s="59">
        <v>6364</v>
      </c>
      <c r="F104" s="60">
        <v>0</v>
      </c>
      <c r="G104" s="11"/>
      <c r="H104" s="56" t="s">
        <v>162</v>
      </c>
      <c r="I104" s="77">
        <v>-1.1169485401671819E-2</v>
      </c>
      <c r="J104" s="71"/>
      <c r="K104" s="12">
        <f t="shared" si="6"/>
        <v>-0.10994567927964509</v>
      </c>
      <c r="L104" s="12">
        <f t="shared" si="5"/>
        <v>1.1345402688009096E-3</v>
      </c>
    </row>
    <row r="105" spans="2:13" x14ac:dyDescent="0.2">
      <c r="B105" s="56" t="s">
        <v>163</v>
      </c>
      <c r="C105" s="57">
        <v>1.4770584538026399E-2</v>
      </c>
      <c r="D105" s="58">
        <v>0.12064286720361085</v>
      </c>
      <c r="E105" s="59">
        <v>6364</v>
      </c>
      <c r="F105" s="60">
        <v>0</v>
      </c>
      <c r="G105" s="11"/>
      <c r="H105" s="56" t="s">
        <v>163</v>
      </c>
      <c r="I105" s="77">
        <v>-1.469736097405408E-2</v>
      </c>
      <c r="J105" s="71"/>
      <c r="K105" s="12">
        <f t="shared" si="6"/>
        <v>-0.12002593022646207</v>
      </c>
      <c r="L105" s="12">
        <f t="shared" si="5"/>
        <v>1.7994318088177725E-3</v>
      </c>
      <c r="M105" s="3"/>
    </row>
    <row r="106" spans="2:13" x14ac:dyDescent="0.2">
      <c r="B106" s="56" t="s">
        <v>164</v>
      </c>
      <c r="C106" s="57">
        <v>4.7140163419233182E-4</v>
      </c>
      <c r="D106" s="58">
        <v>2.1708373144389122E-2</v>
      </c>
      <c r="E106" s="59">
        <v>6364</v>
      </c>
      <c r="F106" s="60">
        <v>0</v>
      </c>
      <c r="G106" s="11"/>
      <c r="H106" s="56" t="s">
        <v>164</v>
      </c>
      <c r="I106" s="77">
        <v>5.8595698902591086E-4</v>
      </c>
      <c r="J106" s="71"/>
      <c r="K106" s="12">
        <f t="shared" si="6"/>
        <v>2.6979486857360208E-2</v>
      </c>
      <c r="L106" s="12">
        <f t="shared" si="5"/>
        <v>-1.2724172389888479E-5</v>
      </c>
    </row>
    <row r="107" spans="2:13" x14ac:dyDescent="0.2">
      <c r="B107" s="56" t="s">
        <v>165</v>
      </c>
      <c r="C107" s="57">
        <v>7.8566939032055313E-4</v>
      </c>
      <c r="D107" s="58">
        <v>2.8020983059122765E-2</v>
      </c>
      <c r="E107" s="59">
        <v>6364</v>
      </c>
      <c r="F107" s="60">
        <v>0</v>
      </c>
      <c r="G107" s="11"/>
      <c r="H107" s="56" t="s">
        <v>165</v>
      </c>
      <c r="I107" s="77">
        <v>1.57939986282279E-3</v>
      </c>
      <c r="J107" s="71"/>
      <c r="K107" s="12">
        <f t="shared" si="6"/>
        <v>5.6320614211345231E-2</v>
      </c>
      <c r="L107" s="12">
        <f t="shared" si="5"/>
        <v>-4.4284175350955522E-5</v>
      </c>
    </row>
    <row r="108" spans="2:13" x14ac:dyDescent="0.2">
      <c r="B108" s="56" t="s">
        <v>166</v>
      </c>
      <c r="C108" s="57">
        <v>0.53284098051539908</v>
      </c>
      <c r="D108" s="58">
        <v>0.49895950751719548</v>
      </c>
      <c r="E108" s="59">
        <v>6364</v>
      </c>
      <c r="F108" s="60">
        <v>0</v>
      </c>
      <c r="G108" s="11"/>
      <c r="H108" s="56" t="s">
        <v>166</v>
      </c>
      <c r="I108" s="77">
        <v>4.2084039426022075E-2</v>
      </c>
      <c r="J108" s="71"/>
      <c r="K108" s="12">
        <f t="shared" si="6"/>
        <v>3.9401871891446477E-2</v>
      </c>
      <c r="L108" s="12">
        <f t="shared" si="5"/>
        <v>-4.4941724717085421E-2</v>
      </c>
    </row>
    <row r="109" spans="2:13" x14ac:dyDescent="0.2">
      <c r="B109" s="56" t="s">
        <v>167</v>
      </c>
      <c r="C109" s="57">
        <v>1.964173475801383E-2</v>
      </c>
      <c r="D109" s="58">
        <v>0.13877666680423165</v>
      </c>
      <c r="E109" s="59">
        <v>6364</v>
      </c>
      <c r="F109" s="60">
        <v>0</v>
      </c>
      <c r="G109" s="11"/>
      <c r="H109" s="56" t="s">
        <v>167</v>
      </c>
      <c r="I109" s="77">
        <v>1.0816149296159198E-2</v>
      </c>
      <c r="J109" s="71"/>
      <c r="K109" s="12">
        <f t="shared" si="6"/>
        <v>7.6408387697762675E-2</v>
      </c>
      <c r="L109" s="12">
        <f t="shared" si="5"/>
        <v>-1.5308620712005665E-3</v>
      </c>
    </row>
    <row r="110" spans="2:13" x14ac:dyDescent="0.2">
      <c r="B110" s="56" t="s">
        <v>168</v>
      </c>
      <c r="C110" s="57">
        <v>7.620993086109365E-2</v>
      </c>
      <c r="D110" s="58">
        <v>0.26535455823017118</v>
      </c>
      <c r="E110" s="59">
        <v>6364</v>
      </c>
      <c r="F110" s="60">
        <v>0</v>
      </c>
      <c r="G110" s="11"/>
      <c r="H110" s="56" t="s">
        <v>168</v>
      </c>
      <c r="I110" s="77">
        <v>3.8066541027752918E-3</v>
      </c>
      <c r="J110" s="71"/>
      <c r="K110" s="12">
        <f t="shared" si="6"/>
        <v>1.325226625178377E-2</v>
      </c>
      <c r="L110" s="12">
        <f t="shared" si="5"/>
        <v>-1.0932725177947146E-3</v>
      </c>
    </row>
    <row r="111" spans="2:13" x14ac:dyDescent="0.2">
      <c r="B111" s="56" t="s">
        <v>169</v>
      </c>
      <c r="C111" s="57">
        <v>9.5694531741043393E-2</v>
      </c>
      <c r="D111" s="58">
        <v>0.29419498360988089</v>
      </c>
      <c r="E111" s="59">
        <v>6364</v>
      </c>
      <c r="F111" s="60">
        <v>0</v>
      </c>
      <c r="G111" s="11"/>
      <c r="H111" s="56" t="s">
        <v>169</v>
      </c>
      <c r="I111" s="77">
        <v>1.4632411401786711E-2</v>
      </c>
      <c r="J111" s="71"/>
      <c r="K111" s="12">
        <f t="shared" si="6"/>
        <v>4.4977550201865543E-2</v>
      </c>
      <c r="L111" s="12">
        <f t="shared" si="5"/>
        <v>-4.7595704731426798E-3</v>
      </c>
    </row>
    <row r="112" spans="2:13" x14ac:dyDescent="0.2">
      <c r="B112" s="56" t="s">
        <v>170</v>
      </c>
      <c r="C112" s="57">
        <v>1.3984915147705845E-2</v>
      </c>
      <c r="D112" s="58">
        <v>0.11743723603946599</v>
      </c>
      <c r="E112" s="59">
        <v>6364</v>
      </c>
      <c r="F112" s="60">
        <v>0</v>
      </c>
      <c r="G112" s="11"/>
      <c r="H112" s="56" t="s">
        <v>170</v>
      </c>
      <c r="I112" s="77">
        <v>-1.0289481869192709E-2</v>
      </c>
      <c r="J112" s="71"/>
      <c r="K112" s="12">
        <f t="shared" si="6"/>
        <v>-8.639154565021151E-2</v>
      </c>
      <c r="L112" s="12">
        <f t="shared" si="5"/>
        <v>1.2253143526484182E-3</v>
      </c>
    </row>
    <row r="113" spans="2:13" x14ac:dyDescent="0.2">
      <c r="B113" s="56" t="s">
        <v>171</v>
      </c>
      <c r="C113" s="57">
        <v>3.1426775612822125E-4</v>
      </c>
      <c r="D113" s="58">
        <v>1.7726205636180038E-2</v>
      </c>
      <c r="E113" s="59">
        <v>6364</v>
      </c>
      <c r="F113" s="60">
        <v>0</v>
      </c>
      <c r="G113" s="11"/>
      <c r="H113" s="56" t="s">
        <v>171</v>
      </c>
      <c r="I113" s="77">
        <v>3.2274025079086135E-4</v>
      </c>
      <c r="J113" s="71"/>
      <c r="K113" s="12">
        <f t="shared" si="6"/>
        <v>1.8201234407317926E-2</v>
      </c>
      <c r="L113" s="12">
        <f t="shared" si="5"/>
        <v>-5.7218592918321057E-6</v>
      </c>
    </row>
    <row r="114" spans="2:13" x14ac:dyDescent="0.2">
      <c r="B114" s="56" t="s">
        <v>172</v>
      </c>
      <c r="C114" s="57">
        <v>5.4996857322438721E-3</v>
      </c>
      <c r="D114" s="58">
        <v>7.396146806512495E-2</v>
      </c>
      <c r="E114" s="59">
        <v>6364</v>
      </c>
      <c r="F114" s="60">
        <v>0</v>
      </c>
      <c r="G114" s="11"/>
      <c r="H114" s="56" t="s">
        <v>172</v>
      </c>
      <c r="I114" s="77">
        <v>-1.5379350132430196E-3</v>
      </c>
      <c r="J114" s="71"/>
      <c r="K114" s="12">
        <f t="shared" si="6"/>
        <v>-2.0679373922740763E-2</v>
      </c>
      <c r="L114" s="12">
        <f t="shared" si="5"/>
        <v>1.1435899625468902E-4</v>
      </c>
    </row>
    <row r="115" spans="2:13" x14ac:dyDescent="0.2">
      <c r="B115" s="56" t="s">
        <v>173</v>
      </c>
      <c r="C115" s="57">
        <v>1.0370835952231301E-2</v>
      </c>
      <c r="D115" s="58">
        <v>0.10131581651742137</v>
      </c>
      <c r="E115" s="59">
        <v>6364</v>
      </c>
      <c r="F115" s="60">
        <v>0</v>
      </c>
      <c r="G115" s="11"/>
      <c r="H115" s="56" t="s">
        <v>173</v>
      </c>
      <c r="I115" s="77">
        <v>4.9173779942407354E-3</v>
      </c>
      <c r="J115" s="71"/>
      <c r="K115" s="12">
        <f t="shared" si="6"/>
        <v>4.8031796426479693E-2</v>
      </c>
      <c r="L115" s="12">
        <f t="shared" si="5"/>
        <v>-5.0335004194151478E-4</v>
      </c>
    </row>
    <row r="116" spans="2:13" x14ac:dyDescent="0.2">
      <c r="B116" s="56" t="s">
        <v>174</v>
      </c>
      <c r="C116" s="57">
        <v>0.2071024512884978</v>
      </c>
      <c r="D116" s="58">
        <v>0.40526143799934999</v>
      </c>
      <c r="E116" s="59">
        <v>6364</v>
      </c>
      <c r="F116" s="60">
        <v>0</v>
      </c>
      <c r="G116" s="11"/>
      <c r="H116" s="56" t="s">
        <v>174</v>
      </c>
      <c r="I116" s="77">
        <v>6.4466520474774691E-2</v>
      </c>
      <c r="J116" s="71"/>
      <c r="K116" s="12">
        <f t="shared" si="6"/>
        <v>0.12612931126817623</v>
      </c>
      <c r="L116" s="12">
        <f t="shared" si="5"/>
        <v>-3.2944596165568031E-2</v>
      </c>
    </row>
    <row r="117" spans="2:13" x14ac:dyDescent="0.2">
      <c r="B117" s="56" t="s">
        <v>175</v>
      </c>
      <c r="C117" s="57">
        <v>1.3827781269641735E-2</v>
      </c>
      <c r="D117" s="58">
        <v>0.11678491700245217</v>
      </c>
      <c r="E117" s="59">
        <v>6364</v>
      </c>
      <c r="F117" s="60">
        <v>0</v>
      </c>
      <c r="G117" s="11"/>
      <c r="H117" s="56" t="s">
        <v>175</v>
      </c>
      <c r="I117" s="77">
        <v>1.5857238837461898E-3</v>
      </c>
      <c r="J117" s="71"/>
      <c r="K117" s="12">
        <f t="shared" si="6"/>
        <v>1.3390400754361671E-2</v>
      </c>
      <c r="L117" s="12">
        <f t="shared" si="5"/>
        <v>-1.877557785825091E-4</v>
      </c>
    </row>
    <row r="118" spans="2:13" x14ac:dyDescent="0.2">
      <c r="B118" s="56" t="s">
        <v>176</v>
      </c>
      <c r="C118" s="57">
        <v>6.3167818981772469E-2</v>
      </c>
      <c r="D118" s="58">
        <v>0.24328367372513815</v>
      </c>
      <c r="E118" s="59">
        <v>6364</v>
      </c>
      <c r="F118" s="60">
        <v>0</v>
      </c>
      <c r="G118" s="11"/>
      <c r="H118" s="56" t="s">
        <v>176</v>
      </c>
      <c r="I118" s="77">
        <v>4.3701281528160515E-3</v>
      </c>
      <c r="J118" s="71"/>
      <c r="K118" s="12">
        <f t="shared" si="6"/>
        <v>1.6828407044515888E-2</v>
      </c>
      <c r="L118" s="12">
        <f t="shared" si="5"/>
        <v>-1.1346896397006687E-3</v>
      </c>
    </row>
    <row r="119" spans="2:13" x14ac:dyDescent="0.2">
      <c r="B119" s="56" t="s">
        <v>177</v>
      </c>
      <c r="C119" s="57">
        <v>1.6813324952859837E-2</v>
      </c>
      <c r="D119" s="58">
        <v>0.12858162772425874</v>
      </c>
      <c r="E119" s="59">
        <v>6364</v>
      </c>
      <c r="F119" s="60">
        <v>0</v>
      </c>
      <c r="G119" s="11"/>
      <c r="H119" s="56" t="s">
        <v>177</v>
      </c>
      <c r="I119" s="77">
        <v>-5.2970896501929945E-3</v>
      </c>
      <c r="J119" s="71"/>
      <c r="K119" s="12">
        <f t="shared" ref="K119" si="7">((1-C119)/D119)*I119</f>
        <v>-4.0503671113639991E-2</v>
      </c>
      <c r="L119" s="12">
        <f t="shared" ref="L119" si="8">((0-C119)/D119)*I119</f>
        <v>6.9264708473061826E-4</v>
      </c>
      <c r="M119" s="6"/>
    </row>
    <row r="120" spans="2:13" x14ac:dyDescent="0.2">
      <c r="B120" s="56" t="s">
        <v>178</v>
      </c>
      <c r="C120" s="57">
        <v>0.67724701445631696</v>
      </c>
      <c r="D120" s="58">
        <v>0.46756587571872832</v>
      </c>
      <c r="E120" s="59">
        <v>6364</v>
      </c>
      <c r="F120" s="60">
        <v>0</v>
      </c>
      <c r="G120" s="11"/>
      <c r="H120" s="56" t="s">
        <v>178</v>
      </c>
      <c r="I120" s="77">
        <v>-5.912750312809039E-2</v>
      </c>
      <c r="J120" s="71"/>
      <c r="K120" s="12">
        <f t="shared" si="6"/>
        <v>-4.0814736817565922E-2</v>
      </c>
      <c r="L120" s="12">
        <f t="shared" si="5"/>
        <v>8.564338640881658E-2</v>
      </c>
    </row>
    <row r="121" spans="2:13" x14ac:dyDescent="0.2">
      <c r="B121" s="56" t="s">
        <v>179</v>
      </c>
      <c r="C121" s="57">
        <v>1.1470773098680075E-2</v>
      </c>
      <c r="D121" s="58">
        <v>0.10649402102850151</v>
      </c>
      <c r="E121" s="59">
        <v>6364</v>
      </c>
      <c r="F121" s="60">
        <v>0</v>
      </c>
      <c r="G121" s="11"/>
      <c r="H121" s="56" t="s">
        <v>179</v>
      </c>
      <c r="I121" s="77">
        <v>4.2700873093792623E-3</v>
      </c>
      <c r="J121" s="71"/>
      <c r="K121" s="12">
        <f t="shared" si="6"/>
        <v>3.9637024369772872E-2</v>
      </c>
      <c r="L121" s="12">
        <f t="shared" si="5"/>
        <v>-4.5994321713454454E-4</v>
      </c>
    </row>
    <row r="122" spans="2:13" x14ac:dyDescent="0.2">
      <c r="B122" s="56" t="s">
        <v>180</v>
      </c>
      <c r="C122" s="57">
        <v>1.6184789440603392E-2</v>
      </c>
      <c r="D122" s="58">
        <v>0.12619565936472907</v>
      </c>
      <c r="E122" s="59">
        <v>6364</v>
      </c>
      <c r="F122" s="60">
        <v>0</v>
      </c>
      <c r="G122" s="10"/>
      <c r="H122" s="56" t="s">
        <v>180</v>
      </c>
      <c r="I122" s="77">
        <v>1.4055061793564808E-2</v>
      </c>
      <c r="J122" s="71"/>
      <c r="K122" s="12">
        <f t="shared" si="6"/>
        <v>0.10957257680232083</v>
      </c>
      <c r="L122" s="12">
        <f t="shared" si="5"/>
        <v>-1.8025835187093183E-3</v>
      </c>
    </row>
    <row r="123" spans="2:13" x14ac:dyDescent="0.2">
      <c r="B123" s="56" t="s">
        <v>181</v>
      </c>
      <c r="C123" s="57">
        <v>1.508485229415462E-2</v>
      </c>
      <c r="D123" s="58">
        <v>0.12190010039950949</v>
      </c>
      <c r="E123" s="59">
        <v>6364</v>
      </c>
      <c r="F123" s="60">
        <v>0</v>
      </c>
      <c r="G123" s="10"/>
      <c r="H123" s="56" t="s">
        <v>181</v>
      </c>
      <c r="I123" s="77">
        <v>1.4209498868022773E-2</v>
      </c>
      <c r="J123" s="71"/>
      <c r="K123" s="12">
        <f t="shared" si="6"/>
        <v>0.11480836053914362</v>
      </c>
      <c r="L123" s="12">
        <f t="shared" si="5"/>
        <v>-1.7583922482064117E-3</v>
      </c>
    </row>
    <row r="124" spans="2:13" x14ac:dyDescent="0.2">
      <c r="B124" s="56" t="s">
        <v>182</v>
      </c>
      <c r="C124" s="57">
        <v>5.02828409805154E-2</v>
      </c>
      <c r="D124" s="58">
        <v>0.21854514844508421</v>
      </c>
      <c r="E124" s="59">
        <v>6364</v>
      </c>
      <c r="F124" s="60">
        <v>0</v>
      </c>
      <c r="G124" s="10"/>
      <c r="H124" s="56" t="s">
        <v>182</v>
      </c>
      <c r="I124" s="77">
        <v>4.8978803502627927E-2</v>
      </c>
      <c r="J124" s="71"/>
      <c r="K124" s="12">
        <f t="shared" si="6"/>
        <v>0.21284393840652047</v>
      </c>
      <c r="L124" s="12">
        <f t="shared" si="5"/>
        <v>-1.1269037109544433E-2</v>
      </c>
    </row>
    <row r="125" spans="2:13" x14ac:dyDescent="0.2">
      <c r="B125" s="56" t="s">
        <v>183</v>
      </c>
      <c r="C125" s="57">
        <v>2.6712759270898804E-3</v>
      </c>
      <c r="D125" s="58">
        <v>5.1619365595531715E-2</v>
      </c>
      <c r="E125" s="59">
        <v>6364</v>
      </c>
      <c r="F125" s="60">
        <v>0</v>
      </c>
      <c r="G125" s="10"/>
      <c r="H125" s="56" t="s">
        <v>183</v>
      </c>
      <c r="I125" s="77">
        <v>3.4971469246444951E-3</v>
      </c>
      <c r="J125" s="71"/>
      <c r="K125" s="12">
        <f t="shared" si="6"/>
        <v>6.7567763377415616E-2</v>
      </c>
      <c r="L125" s="12">
        <f t="shared" si="5"/>
        <v>-1.8097557545550112E-4</v>
      </c>
    </row>
    <row r="126" spans="2:13" x14ac:dyDescent="0.2">
      <c r="B126" s="56" t="s">
        <v>184</v>
      </c>
      <c r="C126" s="57">
        <v>4.3997485857950975E-3</v>
      </c>
      <c r="D126" s="58">
        <v>6.618972136324533E-2</v>
      </c>
      <c r="E126" s="59">
        <v>6364</v>
      </c>
      <c r="F126" s="60">
        <v>0</v>
      </c>
      <c r="G126" s="10"/>
      <c r="H126" s="56" t="s">
        <v>184</v>
      </c>
      <c r="I126" s="77">
        <v>9.4092088250046155E-3</v>
      </c>
      <c r="J126" s="71"/>
      <c r="K126" s="12">
        <f t="shared" si="6"/>
        <v>0.14152968888286072</v>
      </c>
      <c r="L126" s="12">
        <f t="shared" si="5"/>
        <v>-6.254468574368845E-4</v>
      </c>
    </row>
    <row r="127" spans="2:13" x14ac:dyDescent="0.2">
      <c r="B127" s="56" t="s">
        <v>185</v>
      </c>
      <c r="C127" s="57">
        <v>0.11486486486486487</v>
      </c>
      <c r="D127" s="58">
        <v>0.31888384427931399</v>
      </c>
      <c r="E127" s="59">
        <v>6364</v>
      </c>
      <c r="F127" s="60">
        <v>0</v>
      </c>
      <c r="G127" s="10"/>
      <c r="H127" s="56" t="s">
        <v>185</v>
      </c>
      <c r="I127" s="77">
        <v>-1.0788545658744261E-2</v>
      </c>
      <c r="J127" s="71"/>
      <c r="K127" s="12">
        <f t="shared" si="6"/>
        <v>-2.9946079084520245E-2</v>
      </c>
      <c r="L127" s="12">
        <f t="shared" si="5"/>
        <v>3.8861324002812539E-3</v>
      </c>
    </row>
    <row r="128" spans="2:13" x14ac:dyDescent="0.2">
      <c r="B128" s="56" t="s">
        <v>186</v>
      </c>
      <c r="C128" s="57">
        <v>0.79336895034569455</v>
      </c>
      <c r="D128" s="58">
        <v>0.40492026710222756</v>
      </c>
      <c r="E128" s="59">
        <v>6364</v>
      </c>
      <c r="F128" s="60">
        <v>0</v>
      </c>
      <c r="G128" s="10"/>
      <c r="H128" s="56" t="s">
        <v>186</v>
      </c>
      <c r="I128" s="77">
        <v>-2.894287496232209E-2</v>
      </c>
      <c r="J128" s="71"/>
      <c r="K128" s="12">
        <f t="shared" si="6"/>
        <v>-1.4769566058712673E-2</v>
      </c>
      <c r="L128" s="12">
        <f t="shared" si="5"/>
        <v>5.6708394699954597E-2</v>
      </c>
    </row>
    <row r="129" spans="2:13" x14ac:dyDescent="0.2">
      <c r="B129" s="56" t="s">
        <v>187</v>
      </c>
      <c r="C129" s="57">
        <v>3.1426775612822125E-3</v>
      </c>
      <c r="D129" s="58">
        <v>5.5975829476522188E-2</v>
      </c>
      <c r="E129" s="59">
        <v>6364</v>
      </c>
      <c r="F129" s="60">
        <v>0</v>
      </c>
      <c r="G129" s="10"/>
      <c r="H129" s="56" t="s">
        <v>187</v>
      </c>
      <c r="I129" s="77">
        <v>2.6195082486526128E-3</v>
      </c>
      <c r="J129" s="71"/>
      <c r="K129" s="12">
        <f t="shared" si="6"/>
        <v>4.6650063130430609E-2</v>
      </c>
      <c r="L129" s="12">
        <f t="shared" si="5"/>
        <v>-1.4706829486264378E-4</v>
      </c>
    </row>
    <row r="130" spans="2:13" x14ac:dyDescent="0.2">
      <c r="B130" s="56" t="s">
        <v>188</v>
      </c>
      <c r="C130" s="57">
        <v>0.2567567567567568</v>
      </c>
      <c r="D130" s="58">
        <v>0.43687837622752018</v>
      </c>
      <c r="E130" s="59">
        <v>6364</v>
      </c>
      <c r="F130" s="60">
        <v>0</v>
      </c>
      <c r="G130" s="10"/>
      <c r="H130" s="56" t="s">
        <v>188</v>
      </c>
      <c r="I130" s="77">
        <v>-1.5721779739557552E-2</v>
      </c>
      <c r="J130" s="71"/>
      <c r="K130" s="12">
        <f t="shared" si="6"/>
        <v>-2.6746818334398924E-2</v>
      </c>
      <c r="L130" s="12">
        <f t="shared" si="5"/>
        <v>9.2398099700650837E-3</v>
      </c>
    </row>
    <row r="131" spans="2:13" x14ac:dyDescent="0.2">
      <c r="B131" s="56" t="s">
        <v>47</v>
      </c>
      <c r="C131" s="57">
        <v>0.44798868636077938</v>
      </c>
      <c r="D131" s="58">
        <v>0.49732654036865859</v>
      </c>
      <c r="E131" s="59">
        <v>6364</v>
      </c>
      <c r="F131" s="60">
        <v>0</v>
      </c>
      <c r="G131" s="10"/>
      <c r="H131" s="56" t="s">
        <v>47</v>
      </c>
      <c r="I131" s="77">
        <v>-3.9017682207976356E-2</v>
      </c>
      <c r="J131" s="71"/>
      <c r="K131" s="12">
        <f t="shared" si="6"/>
        <v>-4.3307968231128022E-2</v>
      </c>
      <c r="L131" s="12">
        <f t="shared" si="5"/>
        <v>3.5146887966679759E-2</v>
      </c>
    </row>
    <row r="132" spans="2:13" x14ac:dyDescent="0.2">
      <c r="B132" s="56" t="s">
        <v>48</v>
      </c>
      <c r="C132" s="61">
        <v>2.2851979886863609</v>
      </c>
      <c r="D132" s="62">
        <v>1.4459384363579562</v>
      </c>
      <c r="E132" s="59">
        <v>6364</v>
      </c>
      <c r="F132" s="60">
        <v>0</v>
      </c>
      <c r="G132" s="10"/>
      <c r="H132" s="56" t="s">
        <v>48</v>
      </c>
      <c r="I132" s="77">
        <v>-2.1318866857207026E-2</v>
      </c>
      <c r="J132" s="71"/>
      <c r="K132" s="12"/>
      <c r="L132" s="12"/>
      <c r="M132" s="13" t="str">
        <f>"((memsleep-"&amp;C132&amp;")/"&amp;D132&amp;")*("&amp;I132&amp;")"</f>
        <v>((memsleep-2.28519798868636)/1.44593843635796)*(-0.021318866857207)</v>
      </c>
    </row>
    <row r="133" spans="2:13" x14ac:dyDescent="0.2">
      <c r="B133" s="56" t="s">
        <v>191</v>
      </c>
      <c r="C133" s="63">
        <v>2.8598365807668134E-2</v>
      </c>
      <c r="D133" s="64">
        <v>0.16668792765051224</v>
      </c>
      <c r="E133" s="59">
        <v>6364</v>
      </c>
      <c r="F133" s="60">
        <v>0</v>
      </c>
      <c r="G133" s="10"/>
      <c r="H133" s="56" t="s">
        <v>191</v>
      </c>
      <c r="I133" s="77">
        <v>-1.8930101026988982E-2</v>
      </c>
      <c r="J133" s="71"/>
      <c r="K133" s="12">
        <f t="shared" si="6"/>
        <v>-0.11031831358296046</v>
      </c>
      <c r="L133" s="12">
        <f t="shared" si="5"/>
        <v>3.2478054144449704E-3</v>
      </c>
    </row>
    <row r="134" spans="2:13" x14ac:dyDescent="0.2">
      <c r="B134" s="56" t="s">
        <v>192</v>
      </c>
      <c r="C134" s="63">
        <v>1.2256442489000629E-2</v>
      </c>
      <c r="D134" s="64">
        <v>0.11003692427137854</v>
      </c>
      <c r="E134" s="59">
        <v>6364</v>
      </c>
      <c r="F134" s="60">
        <v>0</v>
      </c>
      <c r="G134" s="10"/>
      <c r="H134" s="56" t="s">
        <v>192</v>
      </c>
      <c r="I134" s="77">
        <v>-1.1537174294765196E-2</v>
      </c>
      <c r="J134" s="71"/>
      <c r="K134" s="12">
        <f t="shared" si="6"/>
        <v>-0.10356314170896867</v>
      </c>
      <c r="L134" s="12">
        <f t="shared" si="5"/>
        <v>1.2850660282054656E-3</v>
      </c>
    </row>
    <row r="135" spans="2:13" x14ac:dyDescent="0.2">
      <c r="B135" s="56" t="s">
        <v>193</v>
      </c>
      <c r="C135" s="63">
        <v>1.9798868636077941E-2</v>
      </c>
      <c r="D135" s="64">
        <v>0.13931950112366151</v>
      </c>
      <c r="E135" s="59">
        <v>6364</v>
      </c>
      <c r="F135" s="60">
        <v>0</v>
      </c>
      <c r="G135" s="10"/>
      <c r="H135" s="56" t="s">
        <v>193</v>
      </c>
      <c r="I135" s="77">
        <v>-1.937847953647788E-2</v>
      </c>
      <c r="J135" s="71"/>
      <c r="K135" s="12">
        <f t="shared" si="6"/>
        <v>-0.13633990512863114</v>
      </c>
      <c r="L135" s="12">
        <f t="shared" si="5"/>
        <v>2.7538999753458681E-3</v>
      </c>
    </row>
    <row r="136" spans="2:13" x14ac:dyDescent="0.2">
      <c r="B136" s="56" t="s">
        <v>194</v>
      </c>
      <c r="C136" s="63">
        <v>1.5713387806411065E-2</v>
      </c>
      <c r="D136" s="64">
        <v>0.12437406457759019</v>
      </c>
      <c r="E136" s="59">
        <v>6364</v>
      </c>
      <c r="F136" s="60">
        <v>0</v>
      </c>
      <c r="G136" s="10"/>
      <c r="H136" s="56" t="s">
        <v>194</v>
      </c>
      <c r="I136" s="77">
        <v>-1.2539392196756064E-2</v>
      </c>
      <c r="J136" s="71"/>
      <c r="K136" s="12">
        <f t="shared" si="6"/>
        <v>-9.9235768375263073E-2</v>
      </c>
      <c r="L136" s="12">
        <f t="shared" ref="L136:L141" si="9">((0-C136)/D136)*I136</f>
        <v>1.5842236330661412E-3</v>
      </c>
    </row>
    <row r="137" spans="2:13" x14ac:dyDescent="0.2">
      <c r="B137" s="56" t="s">
        <v>195</v>
      </c>
      <c r="C137" s="63">
        <v>3.1426775612822121E-3</v>
      </c>
      <c r="D137" s="64">
        <v>5.5975829476521015E-2</v>
      </c>
      <c r="E137" s="59">
        <v>6364</v>
      </c>
      <c r="F137" s="60">
        <v>0</v>
      </c>
      <c r="G137" s="10"/>
      <c r="H137" s="56" t="s">
        <v>195</v>
      </c>
      <c r="I137" s="77">
        <v>-6.1508007403553661E-3</v>
      </c>
      <c r="J137" s="71"/>
      <c r="K137" s="12">
        <f t="shared" si="6"/>
        <v>-0.10953782756281567</v>
      </c>
      <c r="L137" s="12">
        <f t="shared" si="9"/>
        <v>3.4532732522955757E-4</v>
      </c>
    </row>
    <row r="138" spans="2:13" x14ac:dyDescent="0.2">
      <c r="B138" s="56" t="s">
        <v>196</v>
      </c>
      <c r="C138" s="63">
        <v>2.9855436832181012E-3</v>
      </c>
      <c r="D138" s="64">
        <v>5.4562789656413417E-2</v>
      </c>
      <c r="E138" s="59">
        <v>6364</v>
      </c>
      <c r="F138" s="60">
        <v>0</v>
      </c>
      <c r="G138" s="10"/>
      <c r="H138" s="56" t="s">
        <v>196</v>
      </c>
      <c r="I138" s="77">
        <v>-7.1398017237525088E-3</v>
      </c>
      <c r="J138" s="71"/>
      <c r="K138" s="12">
        <f t="shared" si="6"/>
        <v>-0.1304641052747201</v>
      </c>
      <c r="L138" s="12">
        <f t="shared" si="9"/>
        <v>3.9067265566898054E-4</v>
      </c>
    </row>
    <row r="139" spans="2:13" x14ac:dyDescent="0.2">
      <c r="B139" s="56" t="s">
        <v>197</v>
      </c>
      <c r="C139" s="63">
        <v>3.771213073538655E-3</v>
      </c>
      <c r="D139" s="64">
        <v>6.1299114747613515E-2</v>
      </c>
      <c r="E139" s="59">
        <v>6364</v>
      </c>
      <c r="F139" s="60">
        <v>0</v>
      </c>
      <c r="G139" s="10"/>
      <c r="H139" s="56" t="s">
        <v>197</v>
      </c>
      <c r="I139" s="77">
        <v>-4.3191953696637558E-3</v>
      </c>
      <c r="J139" s="71"/>
      <c r="K139" s="12">
        <f t="shared" si="6"/>
        <v>-7.0195251290901109E-2</v>
      </c>
      <c r="L139" s="12">
        <f t="shared" si="9"/>
        <v>2.6572334873527231E-4</v>
      </c>
    </row>
    <row r="140" spans="2:13" x14ac:dyDescent="0.2">
      <c r="B140" s="56" t="s">
        <v>198</v>
      </c>
      <c r="C140" s="63">
        <v>4.7140163419233182E-4</v>
      </c>
      <c r="D140" s="64">
        <v>2.1708373144389091E-2</v>
      </c>
      <c r="E140" s="59">
        <v>6364</v>
      </c>
      <c r="F140" s="60">
        <v>0</v>
      </c>
      <c r="G140" s="10"/>
      <c r="H140" s="56" t="s">
        <v>198</v>
      </c>
      <c r="I140" s="77">
        <v>-3.5076498012391712E-3</v>
      </c>
      <c r="J140" s="71"/>
      <c r="K140" s="12">
        <f t="shared" si="6"/>
        <v>-0.16150433135045306</v>
      </c>
      <c r="L140" s="12">
        <f t="shared" si="9"/>
        <v>7.6169312065926616E-5</v>
      </c>
    </row>
    <row r="141" spans="2:13" x14ac:dyDescent="0.2">
      <c r="B141" s="56" t="s">
        <v>199</v>
      </c>
      <c r="C141" s="63">
        <v>8.328095537397863E-2</v>
      </c>
      <c r="D141" s="64">
        <v>0.27632813131241235</v>
      </c>
      <c r="E141" s="59">
        <v>6364</v>
      </c>
      <c r="F141" s="60">
        <v>0</v>
      </c>
      <c r="G141" s="10"/>
      <c r="H141" s="56" t="s">
        <v>199</v>
      </c>
      <c r="I141" s="77">
        <v>-2.6556831567330314E-2</v>
      </c>
      <c r="J141" s="71"/>
      <c r="K141" s="12">
        <f t="shared" si="6"/>
        <v>-8.8102333798121171E-2</v>
      </c>
      <c r="L141" s="12">
        <f t="shared" si="9"/>
        <v>8.0038116066171085E-3</v>
      </c>
    </row>
    <row r="142" spans="2:13" x14ac:dyDescent="0.2">
      <c r="B142" s="56" t="s">
        <v>200</v>
      </c>
      <c r="C142" s="63">
        <v>3.9912005028284098E-2</v>
      </c>
      <c r="D142" s="64">
        <v>0.19576787031599574</v>
      </c>
      <c r="E142" s="59">
        <v>6364</v>
      </c>
      <c r="F142" s="60">
        <v>0</v>
      </c>
      <c r="G142" s="10"/>
      <c r="H142" s="56" t="s">
        <v>200</v>
      </c>
      <c r="I142" s="77">
        <v>-1.7055737911203725E-2</v>
      </c>
      <c r="J142" s="71"/>
      <c r="K142" s="12">
        <f t="shared" ref="K142:K155" si="10">((1-C142)/D142)*I142</f>
        <v>-8.3645029123007739E-2</v>
      </c>
      <c r="L142" s="12">
        <f t="shared" ref="L142:L155" si="11">((0-C142)/D142)*I142</f>
        <v>3.4772237966029405E-3</v>
      </c>
      <c r="M142" s="6"/>
    </row>
    <row r="143" spans="2:13" ht="15" customHeight="1" x14ac:dyDescent="0.2">
      <c r="B143" s="56" t="s">
        <v>201</v>
      </c>
      <c r="C143" s="63">
        <v>3.4412319296040224E-2</v>
      </c>
      <c r="D143" s="64">
        <v>0.1823001197457258</v>
      </c>
      <c r="E143" s="59">
        <v>6364</v>
      </c>
      <c r="F143" s="60">
        <v>0</v>
      </c>
      <c r="G143" s="10"/>
      <c r="H143" s="56" t="s">
        <v>201</v>
      </c>
      <c r="I143" s="77">
        <v>-2.0158079920858316E-2</v>
      </c>
      <c r="J143" s="71"/>
      <c r="K143" s="12">
        <f t="shared" si="10"/>
        <v>-0.10677115114008587</v>
      </c>
      <c r="L143" s="12">
        <f t="shared" si="11"/>
        <v>3.8051882993781622E-3</v>
      </c>
    </row>
    <row r="144" spans="2:13" x14ac:dyDescent="0.2">
      <c r="B144" s="56" t="s">
        <v>202</v>
      </c>
      <c r="C144" s="63">
        <v>6.4896291640477693E-2</v>
      </c>
      <c r="D144" s="64">
        <v>0.24636213203847929</v>
      </c>
      <c r="E144" s="59">
        <v>6364</v>
      </c>
      <c r="F144" s="60">
        <v>0</v>
      </c>
      <c r="H144" s="56" t="s">
        <v>202</v>
      </c>
      <c r="I144" s="77">
        <v>-2.112831716418595E-2</v>
      </c>
      <c r="J144" s="71"/>
      <c r="K144" s="12">
        <f t="shared" si="10"/>
        <v>-8.0195635458052278E-2</v>
      </c>
      <c r="L144" s="12">
        <f t="shared" si="11"/>
        <v>5.5655851863847415E-3</v>
      </c>
    </row>
    <row r="145" spans="2:13" x14ac:dyDescent="0.2">
      <c r="B145" s="56" t="s">
        <v>203</v>
      </c>
      <c r="C145" s="63">
        <v>3.6612193588937775E-2</v>
      </c>
      <c r="D145" s="64">
        <v>0.18782248035314103</v>
      </c>
      <c r="E145" s="59">
        <v>6364</v>
      </c>
      <c r="F145" s="60">
        <v>0</v>
      </c>
      <c r="H145" s="56" t="s">
        <v>203</v>
      </c>
      <c r="I145" s="77">
        <v>-1.6828134574241274E-2</v>
      </c>
      <c r="J145" s="71"/>
      <c r="K145" s="12">
        <f t="shared" si="10"/>
        <v>-8.6315650943310174E-2</v>
      </c>
      <c r="L145" s="12">
        <f t="shared" si="11"/>
        <v>3.280304464164292E-3</v>
      </c>
    </row>
    <row r="146" spans="2:13" x14ac:dyDescent="0.2">
      <c r="B146" s="56" t="s">
        <v>204</v>
      </c>
      <c r="C146" s="63">
        <v>2.7812696417347581E-2</v>
      </c>
      <c r="D146" s="64">
        <v>0.16444877551877946</v>
      </c>
      <c r="E146" s="59">
        <v>6364</v>
      </c>
      <c r="F146" s="60">
        <v>0</v>
      </c>
      <c r="H146" s="56" t="s">
        <v>204</v>
      </c>
      <c r="I146" s="77">
        <v>-1.7430533042860498E-2</v>
      </c>
      <c r="J146" s="71"/>
      <c r="K146" s="12">
        <f t="shared" si="10"/>
        <v>-0.1030457226907824</v>
      </c>
      <c r="L146" s="12">
        <f t="shared" si="11"/>
        <v>2.9479704083188113E-3</v>
      </c>
    </row>
    <row r="147" spans="2:13" x14ac:dyDescent="0.2">
      <c r="B147" s="56" t="s">
        <v>205</v>
      </c>
      <c r="C147" s="63">
        <v>0.13356379635449403</v>
      </c>
      <c r="D147" s="64">
        <v>0.34020978198239166</v>
      </c>
      <c r="E147" s="59">
        <v>6364</v>
      </c>
      <c r="F147" s="60">
        <v>0</v>
      </c>
      <c r="H147" s="56" t="s">
        <v>205</v>
      </c>
      <c r="I147" s="77">
        <v>-2.2819724517665826E-2</v>
      </c>
      <c r="J147" s="71"/>
      <c r="K147" s="12">
        <f t="shared" si="10"/>
        <v>-5.8116599011682708E-2</v>
      </c>
      <c r="L147" s="12">
        <f t="shared" si="11"/>
        <v>8.9588518607055332E-3</v>
      </c>
    </row>
    <row r="148" spans="2:13" x14ac:dyDescent="0.2">
      <c r="B148" s="56" t="s">
        <v>206</v>
      </c>
      <c r="C148" s="63">
        <v>8.3752357008170963E-2</v>
      </c>
      <c r="D148" s="64">
        <v>0.27703783085087891</v>
      </c>
      <c r="E148" s="59">
        <v>6364</v>
      </c>
      <c r="F148" s="60">
        <v>0</v>
      </c>
      <c r="H148" s="56" t="s">
        <v>206</v>
      </c>
      <c r="I148" s="77">
        <v>-1.8397852113300767E-2</v>
      </c>
      <c r="J148" s="71"/>
      <c r="K148" s="12">
        <f t="shared" si="10"/>
        <v>-6.0847244519459429E-2</v>
      </c>
      <c r="L148" s="12">
        <f t="shared" si="11"/>
        <v>5.5619244261484952E-3</v>
      </c>
    </row>
    <row r="149" spans="2:13" x14ac:dyDescent="0.2">
      <c r="B149" s="56" t="s">
        <v>207</v>
      </c>
      <c r="C149" s="63">
        <v>9.930861093651791E-2</v>
      </c>
      <c r="D149" s="64">
        <v>0.29909942828539005</v>
      </c>
      <c r="E149" s="59">
        <v>6364</v>
      </c>
      <c r="F149" s="60">
        <v>0</v>
      </c>
      <c r="H149" s="56" t="s">
        <v>207</v>
      </c>
      <c r="I149" s="77">
        <v>-2.8163264087235556E-2</v>
      </c>
      <c r="J149" s="71"/>
      <c r="K149" s="12">
        <f t="shared" si="10"/>
        <v>-8.4809287656311211E-2</v>
      </c>
      <c r="L149" s="12">
        <f t="shared" si="11"/>
        <v>9.3509193647572722E-3</v>
      </c>
    </row>
    <row r="150" spans="2:13" x14ac:dyDescent="0.2">
      <c r="B150" s="56" t="s">
        <v>208</v>
      </c>
      <c r="C150" s="63">
        <v>3.2998114393463236E-2</v>
      </c>
      <c r="D150" s="64">
        <v>0.17864560909907462</v>
      </c>
      <c r="E150" s="59">
        <v>6364</v>
      </c>
      <c r="F150" s="60">
        <v>0</v>
      </c>
      <c r="H150" s="56" t="s">
        <v>208</v>
      </c>
      <c r="I150" s="77">
        <v>-1.7026666118336708E-2</v>
      </c>
      <c r="J150" s="71"/>
      <c r="K150" s="12">
        <f t="shared" si="10"/>
        <v>-9.2164695931000171E-2</v>
      </c>
      <c r="L150" s="12">
        <f t="shared" si="11"/>
        <v>3.1450416226048161E-3</v>
      </c>
    </row>
    <row r="151" spans="2:13" x14ac:dyDescent="0.2">
      <c r="B151" s="56" t="s">
        <v>209</v>
      </c>
      <c r="C151" s="63">
        <v>1.3356379635449401E-2</v>
      </c>
      <c r="D151" s="64">
        <v>0.11480443280674052</v>
      </c>
      <c r="E151" s="59">
        <v>6364</v>
      </c>
      <c r="F151" s="60">
        <v>0</v>
      </c>
      <c r="H151" s="56" t="s">
        <v>209</v>
      </c>
      <c r="I151" s="77">
        <v>-1.0292148375708715E-2</v>
      </c>
      <c r="J151" s="71"/>
      <c r="K151" s="12">
        <f t="shared" si="10"/>
        <v>-8.8452007352647827E-2</v>
      </c>
      <c r="L151" s="12">
        <f t="shared" si="11"/>
        <v>1.1973914038819978E-3</v>
      </c>
    </row>
    <row r="152" spans="2:13" x14ac:dyDescent="0.2">
      <c r="B152" s="56" t="s">
        <v>210</v>
      </c>
      <c r="C152" s="63">
        <v>1.1313639220615965E-2</v>
      </c>
      <c r="D152" s="64">
        <v>0.1057705001763054</v>
      </c>
      <c r="E152" s="59">
        <v>6364</v>
      </c>
      <c r="F152" s="60">
        <v>0</v>
      </c>
      <c r="H152" s="56" t="s">
        <v>210</v>
      </c>
      <c r="I152" s="77">
        <v>-6.1591280375254557E-3</v>
      </c>
      <c r="J152" s="71"/>
      <c r="K152" s="12">
        <f t="shared" si="10"/>
        <v>-5.7572251949693086E-2</v>
      </c>
      <c r="L152" s="12">
        <f t="shared" si="11"/>
        <v>6.5880517170659614E-4</v>
      </c>
    </row>
    <row r="153" spans="2:13" x14ac:dyDescent="0.2">
      <c r="B153" s="56" t="s">
        <v>211</v>
      </c>
      <c r="C153" s="63">
        <v>5.6568196103079825E-3</v>
      </c>
      <c r="D153" s="64">
        <v>7.5004693125759067E-2</v>
      </c>
      <c r="E153" s="59">
        <v>6364</v>
      </c>
      <c r="F153" s="60">
        <v>0</v>
      </c>
      <c r="H153" s="56" t="s">
        <v>211</v>
      </c>
      <c r="I153" s="77">
        <v>-3.0369540542017938E-3</v>
      </c>
      <c r="J153" s="71"/>
      <c r="K153" s="12">
        <f t="shared" si="10"/>
        <v>-4.0261141364703372E-2</v>
      </c>
      <c r="L153" s="12">
        <f t="shared" si="11"/>
        <v>2.2904568412283836E-4</v>
      </c>
    </row>
    <row r="154" spans="2:13" x14ac:dyDescent="0.2">
      <c r="B154" s="56" t="s">
        <v>212</v>
      </c>
      <c r="C154" s="63">
        <v>1.0999371464487742E-3</v>
      </c>
      <c r="D154" s="64">
        <v>3.3149660015373041E-2</v>
      </c>
      <c r="E154" s="59">
        <v>6364</v>
      </c>
      <c r="F154" s="60">
        <v>0</v>
      </c>
      <c r="H154" s="56" t="s">
        <v>212</v>
      </c>
      <c r="I154" s="77">
        <v>-2.1536606162373029E-3</v>
      </c>
      <c r="J154" s="71"/>
      <c r="K154" s="12">
        <f t="shared" si="10"/>
        <v>-6.4896343550039592E-2</v>
      </c>
      <c r="L154" s="12">
        <f t="shared" si="11"/>
        <v>7.1460500998942443E-5</v>
      </c>
    </row>
    <row r="155" spans="2:13" x14ac:dyDescent="0.2">
      <c r="B155" s="56" t="s">
        <v>213</v>
      </c>
      <c r="C155" s="63">
        <v>1.8856065367693273E-3</v>
      </c>
      <c r="D155" s="64">
        <v>4.3386020850167469E-2</v>
      </c>
      <c r="E155" s="59">
        <v>6364</v>
      </c>
      <c r="F155" s="60">
        <v>0</v>
      </c>
      <c r="H155" s="56" t="s">
        <v>213</v>
      </c>
      <c r="I155" s="77">
        <v>2.8875901389065965E-3</v>
      </c>
      <c r="J155" s="71"/>
      <c r="K155" s="12">
        <f t="shared" si="10"/>
        <v>6.643027462736395E-2</v>
      </c>
      <c r="L155" s="12">
        <f t="shared" si="11"/>
        <v>-1.2549799992575054E-4</v>
      </c>
    </row>
    <row r="156" spans="2:13" ht="15.75" thickBot="1" x14ac:dyDescent="0.25">
      <c r="B156" s="65" t="s">
        <v>49</v>
      </c>
      <c r="C156" s="66">
        <v>1.8129135881786054</v>
      </c>
      <c r="D156" s="67">
        <v>6.1299065123372074</v>
      </c>
      <c r="E156" s="68">
        <v>6364</v>
      </c>
      <c r="F156" s="69">
        <v>138</v>
      </c>
      <c r="H156" s="65" t="s">
        <v>49</v>
      </c>
      <c r="I156" s="78">
        <v>-2.5399359585512517E-2</v>
      </c>
      <c r="J156" s="71"/>
      <c r="M156" s="13" t="str">
        <f>"((landarea-"&amp;C156&amp;")/"&amp;D156&amp;")*("&amp;I156&amp;")"</f>
        <v>((landarea-1.81291358817861)/6.12990651233721)*(-0.0253993595855125)</v>
      </c>
    </row>
    <row r="157" spans="2:13" ht="27" customHeight="1" thickTop="1" x14ac:dyDescent="0.2">
      <c r="B157" s="70" t="s">
        <v>46</v>
      </c>
      <c r="C157" s="70"/>
      <c r="D157" s="70"/>
      <c r="E157" s="70"/>
      <c r="F157" s="70"/>
      <c r="H157" s="70" t="s">
        <v>7</v>
      </c>
      <c r="I157" s="70"/>
      <c r="J157" s="71"/>
    </row>
  </sheetData>
  <mergeCells count="7">
    <mergeCell ref="B157:F157"/>
    <mergeCell ref="H4:I4"/>
    <mergeCell ref="H5:H6"/>
    <mergeCell ref="H157:I157"/>
    <mergeCell ref="K5:L5"/>
    <mergeCell ref="B5:F5"/>
    <mergeCell ref="B6"/>
  </mergeCells>
  <pageMargins left="0.25" right="0.2" top="0.25" bottom="0.25" header="0.55000000000000004" footer="0.05"/>
  <pageSetup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58"/>
  <sheetViews>
    <sheetView zoomScaleNormal="100" workbookViewId="0"/>
  </sheetViews>
  <sheetFormatPr defaultColWidth="9.140625" defaultRowHeight="15" x14ac:dyDescent="0.25"/>
  <cols>
    <col min="1" max="1" width="9.140625" style="2" customWidth="1"/>
    <col min="2" max="2" width="60.7109375" style="2" customWidth="1"/>
    <col min="3" max="3" width="9.140625" style="2" customWidth="1"/>
    <col min="4" max="4" width="12.7109375" style="2" customWidth="1"/>
    <col min="5" max="5" width="9.140625" style="2" customWidth="1"/>
    <col min="6" max="6" width="8.85546875" style="2" bestFit="1" customWidth="1"/>
    <col min="7" max="7" width="9.140625" style="2"/>
    <col min="8" max="8" width="60.7109375" style="2" customWidth="1"/>
    <col min="9" max="9" width="10.7109375" style="2" customWidth="1"/>
    <col min="10" max="10" width="9.140625" style="2"/>
    <col min="11" max="11" width="12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11</v>
      </c>
      <c r="B1" s="13" t="s">
        <v>64</v>
      </c>
    </row>
    <row r="4" spans="1:12" ht="15.75" thickBot="1" x14ac:dyDescent="0.25">
      <c r="H4" s="79" t="s">
        <v>6</v>
      </c>
      <c r="I4" s="79"/>
      <c r="J4" s="104"/>
    </row>
    <row r="5" spans="1:12" ht="16.5" thickTop="1" thickBot="1" x14ac:dyDescent="0.25">
      <c r="B5" s="79" t="s">
        <v>0</v>
      </c>
      <c r="C5" s="79"/>
      <c r="D5" s="79"/>
      <c r="E5" s="79"/>
      <c r="F5" s="79"/>
      <c r="G5" s="5"/>
      <c r="H5" s="105" t="s">
        <v>45</v>
      </c>
      <c r="I5" s="106" t="s">
        <v>4</v>
      </c>
      <c r="J5" s="104"/>
      <c r="K5" s="15" t="s">
        <v>8</v>
      </c>
      <c r="L5" s="15"/>
    </row>
    <row r="6" spans="1:12" ht="27" thickTop="1" thickBot="1" x14ac:dyDescent="0.25">
      <c r="B6" s="80" t="s">
        <v>45</v>
      </c>
      <c r="C6" s="81" t="s">
        <v>1</v>
      </c>
      <c r="D6" s="82" t="s">
        <v>189</v>
      </c>
      <c r="E6" s="82" t="s">
        <v>190</v>
      </c>
      <c r="F6" s="83" t="s">
        <v>2</v>
      </c>
      <c r="G6" s="5"/>
      <c r="H6" s="107"/>
      <c r="I6" s="108" t="s">
        <v>5</v>
      </c>
      <c r="J6" s="104"/>
      <c r="K6" s="1" t="s">
        <v>9</v>
      </c>
      <c r="L6" s="1" t="s">
        <v>10</v>
      </c>
    </row>
    <row r="7" spans="1:12" ht="15.75" thickTop="1" x14ac:dyDescent="0.2">
      <c r="B7" s="84" t="s">
        <v>65</v>
      </c>
      <c r="C7" s="85">
        <v>7.4435318275154014E-3</v>
      </c>
      <c r="D7" s="86">
        <v>8.5959722842888178E-2</v>
      </c>
      <c r="E7" s="87">
        <v>7792</v>
      </c>
      <c r="F7" s="88">
        <v>0</v>
      </c>
      <c r="G7" s="5"/>
      <c r="H7" s="84" t="s">
        <v>65</v>
      </c>
      <c r="I7" s="109">
        <v>4.5763032441249386E-2</v>
      </c>
      <c r="J7" s="104"/>
      <c r="K7" s="12">
        <f>((1-C7)/D7)*I7</f>
        <v>0.52841484768127445</v>
      </c>
      <c r="L7" s="12">
        <f>((0-C7)/D7)*I7</f>
        <v>-3.9627697395285648E-3</v>
      </c>
    </row>
    <row r="8" spans="1:12" x14ac:dyDescent="0.2">
      <c r="B8" s="89" t="s">
        <v>66</v>
      </c>
      <c r="C8" s="90">
        <v>8.2135523613963042E-3</v>
      </c>
      <c r="D8" s="91">
        <v>9.0261484011398774E-2</v>
      </c>
      <c r="E8" s="92">
        <v>7792</v>
      </c>
      <c r="F8" s="93">
        <v>0</v>
      </c>
      <c r="G8" s="5"/>
      <c r="H8" s="89" t="s">
        <v>66</v>
      </c>
      <c r="I8" s="110">
        <v>2.981915905103345E-2</v>
      </c>
      <c r="J8" s="104"/>
      <c r="K8" s="12">
        <f t="shared" ref="K8:K71" si="0">((1-C8)/D8)*I8</f>
        <v>0.32765069343486714</v>
      </c>
      <c r="L8" s="12">
        <f t="shared" ref="L8:L71" si="1">((0-C8)/D8)*I8</f>
        <v>-2.7134632996676368E-3</v>
      </c>
    </row>
    <row r="9" spans="1:12" x14ac:dyDescent="0.2">
      <c r="B9" s="89" t="s">
        <v>67</v>
      </c>
      <c r="C9" s="90">
        <v>7.6103696098562629E-2</v>
      </c>
      <c r="D9" s="91">
        <v>0.2651809727357145</v>
      </c>
      <c r="E9" s="92">
        <v>7792</v>
      </c>
      <c r="F9" s="93">
        <v>0</v>
      </c>
      <c r="G9" s="5"/>
      <c r="H9" s="89" t="s">
        <v>67</v>
      </c>
      <c r="I9" s="110">
        <v>2.7229240467417884E-2</v>
      </c>
      <c r="J9" s="104"/>
      <c r="K9" s="12">
        <f t="shared" si="0"/>
        <v>9.4867268817823036E-2</v>
      </c>
      <c r="L9" s="12">
        <f t="shared" si="1"/>
        <v>-7.8144590094414591E-3</v>
      </c>
    </row>
    <row r="10" spans="1:12" x14ac:dyDescent="0.2">
      <c r="B10" s="89" t="s">
        <v>68</v>
      </c>
      <c r="C10" s="90">
        <v>0.16953285420944558</v>
      </c>
      <c r="D10" s="91">
        <v>0.375245968122429</v>
      </c>
      <c r="E10" s="92">
        <v>7792</v>
      </c>
      <c r="F10" s="93">
        <v>0</v>
      </c>
      <c r="G10" s="5"/>
      <c r="H10" s="89" t="s">
        <v>68</v>
      </c>
      <c r="I10" s="110">
        <v>-3.6946475079355427E-3</v>
      </c>
      <c r="J10" s="104"/>
      <c r="K10" s="12">
        <f t="shared" si="0"/>
        <v>-8.1767257512980022E-3</v>
      </c>
      <c r="L10" s="12">
        <f t="shared" si="1"/>
        <v>1.6692095066395708E-3</v>
      </c>
    </row>
    <row r="11" spans="1:12" x14ac:dyDescent="0.2">
      <c r="B11" s="89" t="s">
        <v>69</v>
      </c>
      <c r="C11" s="90">
        <v>0.3489476386036961</v>
      </c>
      <c r="D11" s="91">
        <v>0.47666795970743342</v>
      </c>
      <c r="E11" s="92">
        <v>7792</v>
      </c>
      <c r="F11" s="93">
        <v>0</v>
      </c>
      <c r="G11" s="5"/>
      <c r="H11" s="89" t="s">
        <v>69</v>
      </c>
      <c r="I11" s="110">
        <v>-2.8926101386411206E-3</v>
      </c>
      <c r="J11" s="104"/>
      <c r="K11" s="12">
        <f t="shared" si="0"/>
        <v>-3.950843816977077E-3</v>
      </c>
      <c r="L11" s="12">
        <f t="shared" si="1"/>
        <v>2.1175525997162766E-3</v>
      </c>
    </row>
    <row r="12" spans="1:12" x14ac:dyDescent="0.2">
      <c r="B12" s="89" t="s">
        <v>70</v>
      </c>
      <c r="C12" s="90">
        <v>4.1067761806981518E-2</v>
      </c>
      <c r="D12" s="91">
        <v>0.19845970737504401</v>
      </c>
      <c r="E12" s="92">
        <v>7792</v>
      </c>
      <c r="F12" s="93">
        <v>0</v>
      </c>
      <c r="G12" s="5"/>
      <c r="H12" s="89" t="s">
        <v>70</v>
      </c>
      <c r="I12" s="110">
        <v>8.6501666586164105E-3</v>
      </c>
      <c r="J12" s="104"/>
      <c r="K12" s="12">
        <f t="shared" si="0"/>
        <v>4.1796512674555787E-2</v>
      </c>
      <c r="L12" s="12">
        <f t="shared" si="1"/>
        <v>-1.7900005428075282E-3</v>
      </c>
    </row>
    <row r="13" spans="1:12" x14ac:dyDescent="0.2">
      <c r="B13" s="89" t="s">
        <v>71</v>
      </c>
      <c r="C13" s="90">
        <v>0.22433264887063653</v>
      </c>
      <c r="D13" s="91">
        <v>0.41716884584918562</v>
      </c>
      <c r="E13" s="92">
        <v>7792</v>
      </c>
      <c r="F13" s="93">
        <v>0</v>
      </c>
      <c r="G13" s="5"/>
      <c r="H13" s="89" t="s">
        <v>71</v>
      </c>
      <c r="I13" s="110">
        <v>-4.7077544597239011E-3</v>
      </c>
      <c r="J13" s="104"/>
      <c r="K13" s="12">
        <f t="shared" si="0"/>
        <v>-8.7534135587431349E-3</v>
      </c>
      <c r="L13" s="12">
        <f t="shared" si="1"/>
        <v>2.5315961119594635E-3</v>
      </c>
    </row>
    <row r="14" spans="1:12" x14ac:dyDescent="0.2">
      <c r="B14" s="89" t="s">
        <v>72</v>
      </c>
      <c r="C14" s="90">
        <v>3.3367556468172485E-3</v>
      </c>
      <c r="D14" s="91">
        <v>5.7671904449675564E-2</v>
      </c>
      <c r="E14" s="92">
        <v>7792</v>
      </c>
      <c r="F14" s="93">
        <v>0</v>
      </c>
      <c r="G14" s="5"/>
      <c r="H14" s="89" t="s">
        <v>72</v>
      </c>
      <c r="I14" s="110">
        <v>-2.0466596158433374E-3</v>
      </c>
      <c r="J14" s="104"/>
      <c r="K14" s="12">
        <f t="shared" si="0"/>
        <v>-3.5369569156382084E-2</v>
      </c>
      <c r="L14" s="12">
        <f t="shared" si="1"/>
        <v>1.1841473062914423E-4</v>
      </c>
    </row>
    <row r="15" spans="1:12" x14ac:dyDescent="0.2">
      <c r="B15" s="89" t="s">
        <v>73</v>
      </c>
      <c r="C15" s="90">
        <v>1.5913757700205339E-2</v>
      </c>
      <c r="D15" s="91">
        <v>0.12514999038385283</v>
      </c>
      <c r="E15" s="92">
        <v>7792</v>
      </c>
      <c r="F15" s="93">
        <v>0</v>
      </c>
      <c r="G15" s="5"/>
      <c r="H15" s="89" t="s">
        <v>73</v>
      </c>
      <c r="I15" s="110">
        <v>-9.4128830451077426E-3</v>
      </c>
      <c r="J15" s="104"/>
      <c r="K15" s="12">
        <f t="shared" si="0"/>
        <v>-7.4015896259011421E-2</v>
      </c>
      <c r="L15" s="12">
        <f t="shared" si="1"/>
        <v>1.1969185101874562E-3</v>
      </c>
    </row>
    <row r="16" spans="1:12" x14ac:dyDescent="0.2">
      <c r="B16" s="89" t="s">
        <v>74</v>
      </c>
      <c r="C16" s="90">
        <v>4.1067761806981521E-3</v>
      </c>
      <c r="D16" s="91">
        <v>6.3956512751432951E-2</v>
      </c>
      <c r="E16" s="92">
        <v>7792</v>
      </c>
      <c r="F16" s="93">
        <v>0</v>
      </c>
      <c r="G16" s="5"/>
      <c r="H16" s="89" t="s">
        <v>74</v>
      </c>
      <c r="I16" s="110">
        <v>4.0801212107560291E-4</v>
      </c>
      <c r="J16" s="104"/>
      <c r="K16" s="12">
        <f t="shared" si="0"/>
        <v>6.353324925556225E-3</v>
      </c>
      <c r="L16" s="12">
        <f t="shared" si="1"/>
        <v>-2.619927804353082E-5</v>
      </c>
    </row>
    <row r="17" spans="2:12" x14ac:dyDescent="0.2">
      <c r="B17" s="89" t="s">
        <v>75</v>
      </c>
      <c r="C17" s="90">
        <v>2.6950718685831623E-3</v>
      </c>
      <c r="D17" s="91">
        <v>5.1847405384436364E-2</v>
      </c>
      <c r="E17" s="92">
        <v>7792</v>
      </c>
      <c r="F17" s="93">
        <v>0</v>
      </c>
      <c r="G17" s="5"/>
      <c r="H17" s="89" t="s">
        <v>75</v>
      </c>
      <c r="I17" s="110">
        <v>4.0130722474012299E-4</v>
      </c>
      <c r="J17" s="104"/>
      <c r="K17" s="12">
        <f t="shared" si="0"/>
        <v>7.7192999333426061E-3</v>
      </c>
      <c r="L17" s="12">
        <f t="shared" si="1"/>
        <v>-2.0860288071058388E-5</v>
      </c>
    </row>
    <row r="18" spans="2:12" x14ac:dyDescent="0.2">
      <c r="B18" s="89" t="s">
        <v>76</v>
      </c>
      <c r="C18" s="90">
        <v>3.0800821355236141E-3</v>
      </c>
      <c r="D18" s="91">
        <v>5.5416507922927252E-2</v>
      </c>
      <c r="E18" s="92">
        <v>7792</v>
      </c>
      <c r="F18" s="93">
        <v>0</v>
      </c>
      <c r="G18" s="5"/>
      <c r="H18" s="89" t="s">
        <v>76</v>
      </c>
      <c r="I18" s="110">
        <v>-4.7122471319305302E-4</v>
      </c>
      <c r="J18" s="104"/>
      <c r="K18" s="12">
        <f t="shared" si="0"/>
        <v>-8.4771365064266781E-3</v>
      </c>
      <c r="L18" s="12">
        <f t="shared" si="1"/>
        <v>2.6190946981750809E-5</v>
      </c>
    </row>
    <row r="19" spans="2:12" ht="24" x14ac:dyDescent="0.2">
      <c r="B19" s="89" t="s">
        <v>77</v>
      </c>
      <c r="C19" s="90">
        <v>8.9450718685831626E-2</v>
      </c>
      <c r="D19" s="91">
        <v>0.28541153076113135</v>
      </c>
      <c r="E19" s="92">
        <v>7792</v>
      </c>
      <c r="F19" s="93">
        <v>0</v>
      </c>
      <c r="G19" s="5"/>
      <c r="H19" s="89" t="s">
        <v>77</v>
      </c>
      <c r="I19" s="110">
        <v>-3.5132440976899014E-2</v>
      </c>
      <c r="J19" s="104"/>
      <c r="K19" s="12">
        <f t="shared" si="0"/>
        <v>-0.11208313412221942</v>
      </c>
      <c r="L19" s="12">
        <f t="shared" si="1"/>
        <v>1.101084488839844E-2</v>
      </c>
    </row>
    <row r="20" spans="2:12" x14ac:dyDescent="0.2">
      <c r="B20" s="89" t="s">
        <v>78</v>
      </c>
      <c r="C20" s="90">
        <v>1.2833675564681725E-4</v>
      </c>
      <c r="D20" s="91">
        <v>1.1328581360736192E-2</v>
      </c>
      <c r="E20" s="92">
        <v>7792</v>
      </c>
      <c r="F20" s="93">
        <v>0</v>
      </c>
      <c r="G20" s="5"/>
      <c r="H20" s="89" t="s">
        <v>78</v>
      </c>
      <c r="I20" s="110">
        <v>1.7246470136370396E-3</v>
      </c>
      <c r="J20" s="104"/>
      <c r="K20" s="12">
        <f t="shared" ref="K20:K65" si="2">((1-C20)/D20)*I20</f>
        <v>0.15221903106168017</v>
      </c>
      <c r="L20" s="12">
        <f t="shared" ref="L20:L65" si="3">((0-C20)/D20)*I20</f>
        <v>-1.9537804012537564E-5</v>
      </c>
    </row>
    <row r="21" spans="2:12" x14ac:dyDescent="0.2">
      <c r="B21" s="89" t="s">
        <v>79</v>
      </c>
      <c r="C21" s="90">
        <v>5.1334702258726901E-4</v>
      </c>
      <c r="D21" s="91">
        <v>2.2652800121504866E-2</v>
      </c>
      <c r="E21" s="92">
        <v>7792</v>
      </c>
      <c r="F21" s="93">
        <v>0</v>
      </c>
      <c r="G21" s="5"/>
      <c r="H21" s="89" t="s">
        <v>79</v>
      </c>
      <c r="I21" s="110">
        <v>1.4250649800819347E-2</v>
      </c>
      <c r="J21" s="104"/>
      <c r="K21" s="12">
        <f t="shared" si="2"/>
        <v>0.62876704847859455</v>
      </c>
      <c r="L21" s="12">
        <f t="shared" si="3"/>
        <v>-3.2294147328125044E-4</v>
      </c>
    </row>
    <row r="22" spans="2:12" x14ac:dyDescent="0.2">
      <c r="B22" s="89" t="s">
        <v>80</v>
      </c>
      <c r="C22" s="90">
        <v>5.1334702258726897E-3</v>
      </c>
      <c r="D22" s="91">
        <v>7.1468687019959731E-2</v>
      </c>
      <c r="E22" s="92">
        <v>7792</v>
      </c>
      <c r="F22" s="93">
        <v>0</v>
      </c>
      <c r="G22" s="5"/>
      <c r="H22" s="89" t="s">
        <v>80</v>
      </c>
      <c r="I22" s="110">
        <v>1.7710856829012207E-3</v>
      </c>
      <c r="J22" s="104"/>
      <c r="K22" s="12">
        <f t="shared" si="2"/>
        <v>2.4654067966695531E-2</v>
      </c>
      <c r="L22" s="12">
        <f t="shared" si="3"/>
        <v>-1.2721397299636495E-4</v>
      </c>
    </row>
    <row r="23" spans="2:12" ht="24" x14ac:dyDescent="0.2">
      <c r="B23" s="89" t="s">
        <v>81</v>
      </c>
      <c r="C23" s="90">
        <v>1.2833675564681725E-4</v>
      </c>
      <c r="D23" s="91">
        <v>1.1328581360735897E-2</v>
      </c>
      <c r="E23" s="92">
        <v>7792</v>
      </c>
      <c r="F23" s="93">
        <v>0</v>
      </c>
      <c r="G23" s="5"/>
      <c r="H23" s="89" t="s">
        <v>81</v>
      </c>
      <c r="I23" s="110">
        <v>3.4168524279796033E-3</v>
      </c>
      <c r="J23" s="104"/>
      <c r="K23" s="12">
        <f t="shared" si="2"/>
        <v>0.30157473486181896</v>
      </c>
      <c r="L23" s="12">
        <f t="shared" si="3"/>
        <v>-3.8708090727996272E-5</v>
      </c>
    </row>
    <row r="24" spans="2:12" ht="24" x14ac:dyDescent="0.2">
      <c r="B24" s="89" t="s">
        <v>82</v>
      </c>
      <c r="C24" s="90">
        <v>6.1601642710472273E-3</v>
      </c>
      <c r="D24" s="91">
        <v>7.8249616315166651E-2</v>
      </c>
      <c r="E24" s="92">
        <v>7792</v>
      </c>
      <c r="F24" s="93">
        <v>0</v>
      </c>
      <c r="G24" s="5"/>
      <c r="H24" s="89" t="s">
        <v>82</v>
      </c>
      <c r="I24" s="110">
        <v>5.4257615708959962E-2</v>
      </c>
      <c r="J24" s="104"/>
      <c r="K24" s="12">
        <f t="shared" si="2"/>
        <v>0.6891200548006492</v>
      </c>
      <c r="L24" s="12">
        <f t="shared" si="3"/>
        <v>-4.2714052983511309E-3</v>
      </c>
    </row>
    <row r="25" spans="2:12" ht="24" x14ac:dyDescent="0.2">
      <c r="B25" s="89" t="s">
        <v>83</v>
      </c>
      <c r="C25" s="90">
        <v>3.3367556468172485E-3</v>
      </c>
      <c r="D25" s="91">
        <v>5.7671904449674426E-2</v>
      </c>
      <c r="E25" s="92">
        <v>7792</v>
      </c>
      <c r="F25" s="93">
        <v>0</v>
      </c>
      <c r="G25" s="5"/>
      <c r="H25" s="89" t="s">
        <v>83</v>
      </c>
      <c r="I25" s="110">
        <v>3.4216335078003826E-2</v>
      </c>
      <c r="J25" s="104"/>
      <c r="K25" s="12">
        <f t="shared" si="2"/>
        <v>0.5913132894454195</v>
      </c>
      <c r="L25" s="12">
        <f t="shared" si="3"/>
        <v>-1.9796736448082545E-3</v>
      </c>
    </row>
    <row r="26" spans="2:12" ht="24" x14ac:dyDescent="0.2">
      <c r="B26" s="89" t="s">
        <v>84</v>
      </c>
      <c r="C26" s="90">
        <v>1.2833675564681725E-4</v>
      </c>
      <c r="D26" s="91">
        <v>1.1328581360736199E-2</v>
      </c>
      <c r="E26" s="92">
        <v>7792</v>
      </c>
      <c r="F26" s="93">
        <v>0</v>
      </c>
      <c r="G26" s="5"/>
      <c r="H26" s="89" t="s">
        <v>84</v>
      </c>
      <c r="I26" s="110">
        <v>3.3034254742586168E-3</v>
      </c>
      <c r="J26" s="104"/>
      <c r="K26" s="12">
        <f t="shared" si="2"/>
        <v>0.29156356106499115</v>
      </c>
      <c r="L26" s="12">
        <f t="shared" si="3"/>
        <v>-3.7423124254266609E-5</v>
      </c>
    </row>
    <row r="27" spans="2:12" x14ac:dyDescent="0.2">
      <c r="B27" s="89" t="s">
        <v>85</v>
      </c>
      <c r="C27" s="90">
        <v>1.3988706365503079E-2</v>
      </c>
      <c r="D27" s="91">
        <v>0.11745123600320471</v>
      </c>
      <c r="E27" s="92">
        <v>7792</v>
      </c>
      <c r="F27" s="93">
        <v>0</v>
      </c>
      <c r="G27" s="5"/>
      <c r="H27" s="89" t="s">
        <v>85</v>
      </c>
      <c r="I27" s="110">
        <v>3.1554803640749494E-2</v>
      </c>
      <c r="J27" s="104"/>
      <c r="K27" s="12">
        <f t="shared" si="2"/>
        <v>0.26490477083909958</v>
      </c>
      <c r="L27" s="12">
        <f t="shared" si="3"/>
        <v>-3.7582480829704344E-3</v>
      </c>
    </row>
    <row r="28" spans="2:12" x14ac:dyDescent="0.2">
      <c r="B28" s="89" t="s">
        <v>86</v>
      </c>
      <c r="C28" s="90">
        <v>3.7602669404517453E-2</v>
      </c>
      <c r="D28" s="91">
        <v>0.19024550874001753</v>
      </c>
      <c r="E28" s="92">
        <v>7792</v>
      </c>
      <c r="F28" s="93">
        <v>0</v>
      </c>
      <c r="G28" s="5"/>
      <c r="H28" s="89" t="s">
        <v>86</v>
      </c>
      <c r="I28" s="110">
        <v>4.799438970187319E-2</v>
      </c>
      <c r="J28" s="104"/>
      <c r="K28" s="12">
        <f t="shared" si="2"/>
        <v>0.24278981847483808</v>
      </c>
      <c r="L28" s="12">
        <f t="shared" si="3"/>
        <v>-9.4862537422493072E-3</v>
      </c>
    </row>
    <row r="29" spans="2:12" x14ac:dyDescent="0.2">
      <c r="B29" s="89" t="s">
        <v>87</v>
      </c>
      <c r="C29" s="90">
        <v>2.8362422997946612E-2</v>
      </c>
      <c r="D29" s="91">
        <v>0.16601666517964989</v>
      </c>
      <c r="E29" s="92">
        <v>7792</v>
      </c>
      <c r="F29" s="93">
        <v>0</v>
      </c>
      <c r="G29" s="5"/>
      <c r="H29" s="89" t="s">
        <v>87</v>
      </c>
      <c r="I29" s="110">
        <v>8.2821144834183801E-3</v>
      </c>
      <c r="J29" s="104"/>
      <c r="K29" s="12">
        <f t="shared" si="2"/>
        <v>4.8472324392338562E-2</v>
      </c>
      <c r="L29" s="12">
        <f t="shared" si="3"/>
        <v>-1.4149232189548042E-3</v>
      </c>
    </row>
    <row r="30" spans="2:12" x14ac:dyDescent="0.2">
      <c r="B30" s="89" t="s">
        <v>88</v>
      </c>
      <c r="C30" s="90">
        <v>7.7002053388090352E-4</v>
      </c>
      <c r="D30" s="91">
        <v>2.774033815177487E-2</v>
      </c>
      <c r="E30" s="92">
        <v>7792</v>
      </c>
      <c r="F30" s="93">
        <v>0</v>
      </c>
      <c r="G30" s="5"/>
      <c r="H30" s="89" t="s">
        <v>88</v>
      </c>
      <c r="I30" s="110">
        <v>2.0552738682020587E-3</v>
      </c>
      <c r="J30" s="104"/>
      <c r="K30" s="12">
        <f t="shared" si="2"/>
        <v>7.4032668739814761E-2</v>
      </c>
      <c r="L30" s="12">
        <f t="shared" si="3"/>
        <v>-5.7050605245169356E-5</v>
      </c>
    </row>
    <row r="31" spans="2:12" x14ac:dyDescent="0.2">
      <c r="B31" s="89" t="s">
        <v>89</v>
      </c>
      <c r="C31" s="90">
        <v>5.6468172484599594E-3</v>
      </c>
      <c r="D31" s="91">
        <v>7.4937650069266712E-2</v>
      </c>
      <c r="E31" s="92">
        <v>7792</v>
      </c>
      <c r="F31" s="93">
        <v>0</v>
      </c>
      <c r="G31" s="5"/>
      <c r="H31" s="89" t="s">
        <v>89</v>
      </c>
      <c r="I31" s="110">
        <v>1.8743415846415156E-3</v>
      </c>
      <c r="J31" s="104"/>
      <c r="K31" s="12">
        <f t="shared" si="2"/>
        <v>2.4870776152296468E-2</v>
      </c>
      <c r="L31" s="12">
        <f t="shared" si="3"/>
        <v>-1.4123827448387255E-4</v>
      </c>
    </row>
    <row r="32" spans="2:12" x14ac:dyDescent="0.2">
      <c r="B32" s="89" t="s">
        <v>90</v>
      </c>
      <c r="C32" s="90">
        <v>0.69917864476386038</v>
      </c>
      <c r="D32" s="91">
        <v>0.45864459413665654</v>
      </c>
      <c r="E32" s="92">
        <v>7792</v>
      </c>
      <c r="F32" s="93">
        <v>0</v>
      </c>
      <c r="G32" s="5"/>
      <c r="H32" s="89" t="s">
        <v>90</v>
      </c>
      <c r="I32" s="110">
        <v>-8.0575045714271182E-2</v>
      </c>
      <c r="J32" s="104"/>
      <c r="K32" s="12">
        <f t="shared" si="2"/>
        <v>-5.2848534049785102E-2</v>
      </c>
      <c r="L32" s="12">
        <f t="shared" si="3"/>
        <v>0.12283225832049029</v>
      </c>
    </row>
    <row r="33" spans="2:12" x14ac:dyDescent="0.2">
      <c r="B33" s="89" t="s">
        <v>91</v>
      </c>
      <c r="C33" s="90">
        <v>1.6683778234086242E-3</v>
      </c>
      <c r="D33" s="91">
        <v>4.0814312725527109E-2</v>
      </c>
      <c r="E33" s="92">
        <v>7792</v>
      </c>
      <c r="F33" s="93">
        <v>0</v>
      </c>
      <c r="G33" s="5"/>
      <c r="H33" s="89" t="s">
        <v>91</v>
      </c>
      <c r="I33" s="110">
        <v>-3.1994982561212243E-4</v>
      </c>
      <c r="J33" s="104"/>
      <c r="K33" s="12">
        <f t="shared" si="2"/>
        <v>-7.826078821086959E-3</v>
      </c>
      <c r="L33" s="12">
        <f t="shared" si="3"/>
        <v>1.307867652322027E-5</v>
      </c>
    </row>
    <row r="34" spans="2:12" x14ac:dyDescent="0.2">
      <c r="B34" s="89" t="s">
        <v>92</v>
      </c>
      <c r="C34" s="90">
        <v>1.026694045174538E-3</v>
      </c>
      <c r="D34" s="91">
        <v>3.2027669111409966E-2</v>
      </c>
      <c r="E34" s="92">
        <v>7792</v>
      </c>
      <c r="F34" s="93">
        <v>0</v>
      </c>
      <c r="G34" s="5"/>
      <c r="H34" s="89" t="s">
        <v>92</v>
      </c>
      <c r="I34" s="110">
        <v>1.3784291294099454E-2</v>
      </c>
      <c r="J34" s="104"/>
      <c r="K34" s="12">
        <f t="shared" si="2"/>
        <v>0.42994508892953415</v>
      </c>
      <c r="L34" s="12">
        <f t="shared" si="3"/>
        <v>-4.4187573374052845E-4</v>
      </c>
    </row>
    <row r="35" spans="2:12" ht="24" x14ac:dyDescent="0.2">
      <c r="B35" s="89" t="s">
        <v>93</v>
      </c>
      <c r="C35" s="90">
        <v>3.0800821355236141E-3</v>
      </c>
      <c r="D35" s="91">
        <v>5.5416507922926753E-2</v>
      </c>
      <c r="E35" s="92">
        <v>7792</v>
      </c>
      <c r="F35" s="93">
        <v>0</v>
      </c>
      <c r="G35" s="5"/>
      <c r="H35" s="89" t="s">
        <v>93</v>
      </c>
      <c r="I35" s="110">
        <v>5.0477858279256724E-3</v>
      </c>
      <c r="J35" s="104"/>
      <c r="K35" s="12">
        <f t="shared" si="2"/>
        <v>9.0807566582361415E-2</v>
      </c>
      <c r="L35" s="12">
        <f t="shared" si="3"/>
        <v>-2.8055890808144612E-4</v>
      </c>
    </row>
    <row r="36" spans="2:12" ht="24" x14ac:dyDescent="0.2">
      <c r="B36" s="89" t="s">
        <v>94</v>
      </c>
      <c r="C36" s="90">
        <v>2.5667351129363451E-4</v>
      </c>
      <c r="D36" s="91">
        <v>1.6020005194128158E-2</v>
      </c>
      <c r="E36" s="92">
        <v>7792</v>
      </c>
      <c r="F36" s="93">
        <v>0</v>
      </c>
      <c r="G36" s="5"/>
      <c r="H36" s="89" t="s">
        <v>94</v>
      </c>
      <c r="I36" s="110">
        <v>3.5794846081616541E-4</v>
      </c>
      <c r="J36" s="104"/>
      <c r="K36" s="12">
        <f t="shared" si="2"/>
        <v>2.2338106672963588E-2</v>
      </c>
      <c r="L36" s="12">
        <f t="shared" si="3"/>
        <v>-5.7350723165503439E-6</v>
      </c>
    </row>
    <row r="37" spans="2:12" ht="24" x14ac:dyDescent="0.2">
      <c r="B37" s="89" t="s">
        <v>95</v>
      </c>
      <c r="C37" s="90">
        <v>3.6960985626283367E-2</v>
      </c>
      <c r="D37" s="91">
        <v>0.18867813833201322</v>
      </c>
      <c r="E37" s="92">
        <v>7792</v>
      </c>
      <c r="F37" s="93">
        <v>0</v>
      </c>
      <c r="G37" s="5"/>
      <c r="H37" s="89" t="s">
        <v>95</v>
      </c>
      <c r="I37" s="110">
        <v>2.5334129649703063E-2</v>
      </c>
      <c r="J37" s="104"/>
      <c r="K37" s="12">
        <f t="shared" si="2"/>
        <v>0.12930886144813311</v>
      </c>
      <c r="L37" s="12">
        <f t="shared" si="3"/>
        <v>-4.9628134457705662E-3</v>
      </c>
    </row>
    <row r="38" spans="2:12" x14ac:dyDescent="0.2">
      <c r="B38" s="89" t="s">
        <v>96</v>
      </c>
      <c r="C38" s="90">
        <v>8.7140657084188916E-2</v>
      </c>
      <c r="D38" s="91">
        <v>0.28205916596040009</v>
      </c>
      <c r="E38" s="92">
        <v>7792</v>
      </c>
      <c r="F38" s="93">
        <v>0</v>
      </c>
      <c r="G38" s="5"/>
      <c r="H38" s="89" t="s">
        <v>96</v>
      </c>
      <c r="I38" s="110">
        <v>2.8737489693004759E-2</v>
      </c>
      <c r="J38" s="104"/>
      <c r="K38" s="12">
        <f t="shared" si="2"/>
        <v>9.3006323226132143E-2</v>
      </c>
      <c r="L38" s="12">
        <f t="shared" si="3"/>
        <v>-8.8782923478903028E-3</v>
      </c>
    </row>
    <row r="39" spans="2:12" ht="24" x14ac:dyDescent="0.2">
      <c r="B39" s="89" t="s">
        <v>97</v>
      </c>
      <c r="C39" s="90">
        <v>6.7505133470225881E-2</v>
      </c>
      <c r="D39" s="91">
        <v>0.25091088065054906</v>
      </c>
      <c r="E39" s="92">
        <v>7792</v>
      </c>
      <c r="F39" s="93">
        <v>0</v>
      </c>
      <c r="G39" s="5"/>
      <c r="H39" s="89" t="s">
        <v>97</v>
      </c>
      <c r="I39" s="110">
        <v>9.5767027263856004E-3</v>
      </c>
      <c r="J39" s="104"/>
      <c r="K39" s="12">
        <f t="shared" si="2"/>
        <v>3.5591227082231051E-2</v>
      </c>
      <c r="L39" s="12">
        <f t="shared" si="3"/>
        <v>-2.5765187785925592E-3</v>
      </c>
    </row>
    <row r="40" spans="2:12" ht="24" x14ac:dyDescent="0.2">
      <c r="B40" s="89" t="s">
        <v>98</v>
      </c>
      <c r="C40" s="90">
        <v>4.62012320328542E-3</v>
      </c>
      <c r="D40" s="91">
        <v>6.7818640010181286E-2</v>
      </c>
      <c r="E40" s="92">
        <v>7792</v>
      </c>
      <c r="F40" s="93">
        <v>0</v>
      </c>
      <c r="G40" s="5"/>
      <c r="H40" s="89" t="s">
        <v>98</v>
      </c>
      <c r="I40" s="110">
        <v>-5.6645063687719413E-4</v>
      </c>
      <c r="J40" s="104"/>
      <c r="K40" s="12">
        <f t="shared" si="2"/>
        <v>-8.3138435843242552E-3</v>
      </c>
      <c r="L40" s="12">
        <f t="shared" si="3"/>
        <v>3.8589268828735578E-5</v>
      </c>
    </row>
    <row r="41" spans="2:12" x14ac:dyDescent="0.2">
      <c r="B41" s="89" t="s">
        <v>99</v>
      </c>
      <c r="C41" s="90">
        <v>2.4383983572895279E-3</v>
      </c>
      <c r="D41" s="91">
        <v>4.932306543474721E-2</v>
      </c>
      <c r="E41" s="92">
        <v>7792</v>
      </c>
      <c r="F41" s="93">
        <v>0</v>
      </c>
      <c r="G41" s="5"/>
      <c r="H41" s="89" t="s">
        <v>99</v>
      </c>
      <c r="I41" s="110">
        <v>5.8161951426816657E-3</v>
      </c>
      <c r="J41" s="104"/>
      <c r="K41" s="12">
        <f t="shared" si="2"/>
        <v>0.11763285373403945</v>
      </c>
      <c r="L41" s="12">
        <f t="shared" si="3"/>
        <v>-2.8753688678074738E-4</v>
      </c>
    </row>
    <row r="42" spans="2:12" x14ac:dyDescent="0.2">
      <c r="B42" s="89" t="s">
        <v>100</v>
      </c>
      <c r="C42" s="90">
        <v>1.9250513347022589E-3</v>
      </c>
      <c r="D42" s="91">
        <v>4.3835968370276319E-2</v>
      </c>
      <c r="E42" s="92">
        <v>7792</v>
      </c>
      <c r="F42" s="93">
        <v>0</v>
      </c>
      <c r="G42" s="5"/>
      <c r="H42" s="89" t="s">
        <v>100</v>
      </c>
      <c r="I42" s="110">
        <v>1.0634737385232223E-2</v>
      </c>
      <c r="J42" s="104"/>
      <c r="K42" s="12">
        <f t="shared" si="2"/>
        <v>0.24213597564852124</v>
      </c>
      <c r="L42" s="12">
        <f t="shared" si="3"/>
        <v>-4.6702322678768407E-4</v>
      </c>
    </row>
    <row r="43" spans="2:12" x14ac:dyDescent="0.2">
      <c r="B43" s="89" t="s">
        <v>101</v>
      </c>
      <c r="C43" s="90">
        <v>7.3151950718685832E-3</v>
      </c>
      <c r="D43" s="91">
        <v>8.5220977777671222E-2</v>
      </c>
      <c r="E43" s="92">
        <v>7792</v>
      </c>
      <c r="F43" s="93">
        <v>0</v>
      </c>
      <c r="G43" s="5"/>
      <c r="H43" s="89" t="s">
        <v>101</v>
      </c>
      <c r="I43" s="110">
        <v>4.3682303855430503E-2</v>
      </c>
      <c r="J43" s="104"/>
      <c r="K43" s="12">
        <f t="shared" si="2"/>
        <v>0.50882729126467363</v>
      </c>
      <c r="L43" s="12">
        <f t="shared" si="3"/>
        <v>-3.7495999485567416E-3</v>
      </c>
    </row>
    <row r="44" spans="2:12" x14ac:dyDescent="0.2">
      <c r="B44" s="89" t="s">
        <v>102</v>
      </c>
      <c r="C44" s="90">
        <v>2.0533880903490761E-3</v>
      </c>
      <c r="D44" s="91">
        <v>4.5270682626845693E-2</v>
      </c>
      <c r="E44" s="92">
        <v>7792</v>
      </c>
      <c r="F44" s="93">
        <v>0</v>
      </c>
      <c r="G44" s="5"/>
      <c r="H44" s="89" t="s">
        <v>102</v>
      </c>
      <c r="I44" s="110">
        <v>2.7240967859739784E-2</v>
      </c>
      <c r="J44" s="104"/>
      <c r="K44" s="12">
        <f t="shared" si="2"/>
        <v>0.60049970540197206</v>
      </c>
      <c r="L44" s="12">
        <f t="shared" si="3"/>
        <v>-1.2355961016501482E-3</v>
      </c>
    </row>
    <row r="45" spans="2:12" x14ac:dyDescent="0.2">
      <c r="B45" s="89" t="s">
        <v>103</v>
      </c>
      <c r="C45" s="90">
        <v>3.8501026694045171E-4</v>
      </c>
      <c r="D45" s="91">
        <v>1.9619159827047074E-2</v>
      </c>
      <c r="E45" s="92">
        <v>7792</v>
      </c>
      <c r="F45" s="93">
        <v>0</v>
      </c>
      <c r="G45" s="5"/>
      <c r="H45" s="89" t="s">
        <v>103</v>
      </c>
      <c r="I45" s="110">
        <v>1.6363676559584938E-2</v>
      </c>
      <c r="J45" s="104"/>
      <c r="K45" s="12">
        <f t="shared" si="2"/>
        <v>0.83374499827226245</v>
      </c>
      <c r="L45" s="12">
        <f t="shared" si="3"/>
        <v>-3.2112402038988151E-4</v>
      </c>
    </row>
    <row r="46" spans="2:12" x14ac:dyDescent="0.2">
      <c r="B46" s="89" t="s">
        <v>104</v>
      </c>
      <c r="C46" s="90">
        <v>8.9835728952772072E-4</v>
      </c>
      <c r="D46" s="91">
        <v>2.9961065521427369E-2</v>
      </c>
      <c r="E46" s="92">
        <v>7792</v>
      </c>
      <c r="F46" s="93">
        <v>0</v>
      </c>
      <c r="G46" s="5"/>
      <c r="H46" s="89" t="s">
        <v>104</v>
      </c>
      <c r="I46" s="110">
        <v>1.4778154984707163E-2</v>
      </c>
      <c r="J46" s="104"/>
      <c r="K46" s="12">
        <f t="shared" si="2"/>
        <v>0.49280219726803198</v>
      </c>
      <c r="L46" s="12">
        <f t="shared" si="3"/>
        <v>-4.4311051777472363E-4</v>
      </c>
    </row>
    <row r="47" spans="2:12" x14ac:dyDescent="0.2">
      <c r="B47" s="89" t="s">
        <v>105</v>
      </c>
      <c r="C47" s="90">
        <v>4.4917864476386035E-3</v>
      </c>
      <c r="D47" s="91">
        <v>6.6874391569302041E-2</v>
      </c>
      <c r="E47" s="92">
        <v>7792</v>
      </c>
      <c r="F47" s="93">
        <v>0</v>
      </c>
      <c r="G47" s="5"/>
      <c r="H47" s="89" t="s">
        <v>105</v>
      </c>
      <c r="I47" s="110">
        <v>1.2589052315146362E-2</v>
      </c>
      <c r="J47" s="104"/>
      <c r="K47" s="12">
        <f t="shared" si="2"/>
        <v>0.18740364863852435</v>
      </c>
      <c r="L47" s="12">
        <f t="shared" si="3"/>
        <v>-8.4557531292359827E-4</v>
      </c>
    </row>
    <row r="48" spans="2:12" x14ac:dyDescent="0.2">
      <c r="B48" s="89" t="s">
        <v>106</v>
      </c>
      <c r="C48" s="90">
        <v>0.13513860369609856</v>
      </c>
      <c r="D48" s="91">
        <v>0.34189349645727912</v>
      </c>
      <c r="E48" s="92">
        <v>7792</v>
      </c>
      <c r="F48" s="93">
        <v>0</v>
      </c>
      <c r="G48" s="5"/>
      <c r="H48" s="89" t="s">
        <v>106</v>
      </c>
      <c r="I48" s="110">
        <v>7.0159557028676087E-2</v>
      </c>
      <c r="J48" s="104"/>
      <c r="K48" s="12">
        <f t="shared" si="2"/>
        <v>0.17747717661972545</v>
      </c>
      <c r="L48" s="12">
        <f t="shared" si="3"/>
        <v>-2.7731631841604227E-2</v>
      </c>
    </row>
    <row r="49" spans="2:12" x14ac:dyDescent="0.2">
      <c r="B49" s="89" t="s">
        <v>107</v>
      </c>
      <c r="C49" s="90">
        <v>0.78773100616016434</v>
      </c>
      <c r="D49" s="91">
        <v>0.40894049707598118</v>
      </c>
      <c r="E49" s="92">
        <v>7792</v>
      </c>
      <c r="F49" s="93">
        <v>0</v>
      </c>
      <c r="G49" s="5"/>
      <c r="H49" s="89" t="s">
        <v>107</v>
      </c>
      <c r="I49" s="110">
        <v>-7.1159570466451993E-2</v>
      </c>
      <c r="J49" s="104"/>
      <c r="K49" s="12">
        <f t="shared" si="2"/>
        <v>-3.6936841748353787E-2</v>
      </c>
      <c r="L49" s="12">
        <f t="shared" si="3"/>
        <v>0.13707275371910255</v>
      </c>
    </row>
    <row r="50" spans="2:12" x14ac:dyDescent="0.2">
      <c r="B50" s="89" t="s">
        <v>108</v>
      </c>
      <c r="C50" s="90">
        <v>4.9537987679671457E-2</v>
      </c>
      <c r="D50" s="91">
        <v>0.21700234753697983</v>
      </c>
      <c r="E50" s="92">
        <v>7792</v>
      </c>
      <c r="F50" s="93">
        <v>0</v>
      </c>
      <c r="G50" s="5"/>
      <c r="H50" s="89" t="s">
        <v>108</v>
      </c>
      <c r="I50" s="110">
        <v>-9.8803102207533286E-3</v>
      </c>
      <c r="J50" s="104"/>
      <c r="K50" s="12">
        <f t="shared" si="2"/>
        <v>-4.3275382231365039E-2</v>
      </c>
      <c r="L50" s="12">
        <f t="shared" si="3"/>
        <v>2.2555087147322316E-3</v>
      </c>
    </row>
    <row r="51" spans="2:12" x14ac:dyDescent="0.2">
      <c r="B51" s="89" t="s">
        <v>109</v>
      </c>
      <c r="C51" s="90">
        <v>1.2833675564681726E-3</v>
      </c>
      <c r="D51" s="91">
        <v>3.5803422143001619E-2</v>
      </c>
      <c r="E51" s="92">
        <v>7792</v>
      </c>
      <c r="F51" s="93">
        <v>0</v>
      </c>
      <c r="G51" s="5"/>
      <c r="H51" s="89" t="s">
        <v>109</v>
      </c>
      <c r="I51" s="110">
        <v>-9.5949530685499138E-4</v>
      </c>
      <c r="J51" s="104"/>
      <c r="K51" s="12">
        <f t="shared" si="2"/>
        <v>-2.6764590208170898E-2</v>
      </c>
      <c r="L51" s="12">
        <f t="shared" si="3"/>
        <v>3.4392945525791444E-5</v>
      </c>
    </row>
    <row r="52" spans="2:12" x14ac:dyDescent="0.2">
      <c r="B52" s="89" t="s">
        <v>110</v>
      </c>
      <c r="C52" s="90">
        <v>8.2135523613963042E-3</v>
      </c>
      <c r="D52" s="91">
        <v>9.0261484011400772E-2</v>
      </c>
      <c r="E52" s="92">
        <v>7792</v>
      </c>
      <c r="F52" s="93">
        <v>0</v>
      </c>
      <c r="G52" s="5"/>
      <c r="H52" s="89" t="s">
        <v>110</v>
      </c>
      <c r="I52" s="110">
        <v>1.4878990380339104E-3</v>
      </c>
      <c r="J52" s="104"/>
      <c r="K52" s="12">
        <f t="shared" si="2"/>
        <v>1.6348923547392123E-2</v>
      </c>
      <c r="L52" s="12">
        <f t="shared" si="3"/>
        <v>-1.3539481198668427E-4</v>
      </c>
    </row>
    <row r="53" spans="2:12" x14ac:dyDescent="0.2">
      <c r="B53" s="89" t="s">
        <v>111</v>
      </c>
      <c r="C53" s="90">
        <v>1.026694045174538E-3</v>
      </c>
      <c r="D53" s="91">
        <v>3.2027669111409106E-2</v>
      </c>
      <c r="E53" s="92">
        <v>7792</v>
      </c>
      <c r="F53" s="93">
        <v>0</v>
      </c>
      <c r="G53" s="5"/>
      <c r="H53" s="89" t="s">
        <v>111</v>
      </c>
      <c r="I53" s="110">
        <v>4.0368741846889006E-3</v>
      </c>
      <c r="J53" s="104"/>
      <c r="K53" s="12">
        <f t="shared" si="2"/>
        <v>0.12591392573635016</v>
      </c>
      <c r="L53" s="12">
        <f t="shared" si="3"/>
        <v>-1.2940794011957879E-4</v>
      </c>
    </row>
    <row r="54" spans="2:12" x14ac:dyDescent="0.2">
      <c r="B54" s="89" t="s">
        <v>112</v>
      </c>
      <c r="C54" s="90">
        <v>0.20161704312114992</v>
      </c>
      <c r="D54" s="91">
        <v>0.40123343798433397</v>
      </c>
      <c r="E54" s="92">
        <v>7792</v>
      </c>
      <c r="F54" s="93">
        <v>0</v>
      </c>
      <c r="G54" s="5"/>
      <c r="H54" s="89" t="s">
        <v>112</v>
      </c>
      <c r="I54" s="110">
        <v>9.8231077158056249E-2</v>
      </c>
      <c r="J54" s="104"/>
      <c r="K54" s="12">
        <f t="shared" si="2"/>
        <v>0.19546231797835736</v>
      </c>
      <c r="L54" s="12">
        <f t="shared" si="3"/>
        <v>-4.9360440691850097E-2</v>
      </c>
    </row>
    <row r="55" spans="2:12" x14ac:dyDescent="0.2">
      <c r="B55" s="89" t="s">
        <v>113</v>
      </c>
      <c r="C55" s="90">
        <v>0.49768993839835723</v>
      </c>
      <c r="D55" s="91">
        <v>0.5000267505218825</v>
      </c>
      <c r="E55" s="92">
        <v>7792</v>
      </c>
      <c r="F55" s="93">
        <v>0</v>
      </c>
      <c r="G55" s="5"/>
      <c r="H55" s="89" t="s">
        <v>113</v>
      </c>
      <c r="I55" s="110">
        <v>5.5614612460633289E-2</v>
      </c>
      <c r="J55" s="104"/>
      <c r="K55" s="12">
        <f t="shared" si="2"/>
        <v>5.5868569795306675E-2</v>
      </c>
      <c r="L55" s="12">
        <f t="shared" si="3"/>
        <v>-5.5354704564690674E-2</v>
      </c>
    </row>
    <row r="56" spans="2:12" x14ac:dyDescent="0.2">
      <c r="B56" s="89" t="s">
        <v>114</v>
      </c>
      <c r="C56" s="90">
        <v>0.16298767967145791</v>
      </c>
      <c r="D56" s="91">
        <v>0.36937813449117241</v>
      </c>
      <c r="E56" s="92">
        <v>7792</v>
      </c>
      <c r="F56" s="93">
        <v>0</v>
      </c>
      <c r="G56" s="5"/>
      <c r="H56" s="89" t="s">
        <v>114</v>
      </c>
      <c r="I56" s="110">
        <v>0.10774118967579788</v>
      </c>
      <c r="J56" s="104"/>
      <c r="K56" s="12">
        <f t="shared" si="2"/>
        <v>0.24414196387050172</v>
      </c>
      <c r="L56" s="12">
        <f t="shared" si="3"/>
        <v>-4.7540676803976882E-2</v>
      </c>
    </row>
    <row r="57" spans="2:12" x14ac:dyDescent="0.2">
      <c r="B57" s="89" t="s">
        <v>115</v>
      </c>
      <c r="C57" s="90">
        <v>5.0051334702258723E-3</v>
      </c>
      <c r="D57" s="91">
        <v>7.0574225598202353E-2</v>
      </c>
      <c r="E57" s="92">
        <v>7792</v>
      </c>
      <c r="F57" s="93">
        <v>0</v>
      </c>
      <c r="G57" s="5"/>
      <c r="H57" s="89" t="s">
        <v>115</v>
      </c>
      <c r="I57" s="110">
        <v>1.8747007458909136E-2</v>
      </c>
      <c r="J57" s="104"/>
      <c r="K57" s="12">
        <f t="shared" si="2"/>
        <v>0.26430578623146955</v>
      </c>
      <c r="L57" s="12">
        <f t="shared" si="3"/>
        <v>-1.3295402635144216E-3</v>
      </c>
    </row>
    <row r="58" spans="2:12" x14ac:dyDescent="0.2">
      <c r="B58" s="89" t="s">
        <v>116</v>
      </c>
      <c r="C58" s="90">
        <v>1.1165297741273101E-2</v>
      </c>
      <c r="D58" s="91">
        <v>0.10508116371937737</v>
      </c>
      <c r="E58" s="92">
        <v>7792</v>
      </c>
      <c r="F58" s="93">
        <v>0</v>
      </c>
      <c r="G58" s="5"/>
      <c r="H58" s="89" t="s">
        <v>116</v>
      </c>
      <c r="I58" s="110">
        <v>6.6065370454687938E-2</v>
      </c>
      <c r="J58" s="104"/>
      <c r="K58" s="12">
        <f t="shared" si="2"/>
        <v>0.62168830845491629</v>
      </c>
      <c r="L58" s="12">
        <f t="shared" si="3"/>
        <v>-7.0197122434234559E-3</v>
      </c>
    </row>
    <row r="59" spans="2:12" x14ac:dyDescent="0.2">
      <c r="B59" s="89" t="s">
        <v>117</v>
      </c>
      <c r="C59" s="90">
        <v>1.3732032854209446E-2</v>
      </c>
      <c r="D59" s="91">
        <v>0.11638385831050946</v>
      </c>
      <c r="E59" s="92">
        <v>7792</v>
      </c>
      <c r="F59" s="93">
        <v>0</v>
      </c>
      <c r="G59" s="5"/>
      <c r="H59" s="89" t="s">
        <v>117</v>
      </c>
      <c r="I59" s="110">
        <v>7.0575365803981036E-2</v>
      </c>
      <c r="J59" s="104"/>
      <c r="K59" s="12">
        <f t="shared" si="2"/>
        <v>0.59807454034007979</v>
      </c>
      <c r="L59" s="12">
        <f t="shared" si="3"/>
        <v>-8.3271276273765172E-3</v>
      </c>
    </row>
    <row r="60" spans="2:12" x14ac:dyDescent="0.2">
      <c r="B60" s="89" t="s">
        <v>118</v>
      </c>
      <c r="C60" s="90">
        <v>7.5975359342915813E-2</v>
      </c>
      <c r="D60" s="91">
        <v>0.26497568739540472</v>
      </c>
      <c r="E60" s="92">
        <v>7792</v>
      </c>
      <c r="F60" s="93">
        <v>0</v>
      </c>
      <c r="G60" s="5"/>
      <c r="H60" s="89" t="s">
        <v>118</v>
      </c>
      <c r="I60" s="110">
        <v>5.3544488818513203E-2</v>
      </c>
      <c r="J60" s="104"/>
      <c r="K60" s="12">
        <f t="shared" si="2"/>
        <v>0.18672062907365425</v>
      </c>
      <c r="L60" s="12">
        <f t="shared" si="3"/>
        <v>-1.5352585057167127E-2</v>
      </c>
    </row>
    <row r="61" spans="2:12" x14ac:dyDescent="0.2">
      <c r="B61" s="89" t="s">
        <v>119</v>
      </c>
      <c r="C61" s="90">
        <v>2.6822381930184803E-2</v>
      </c>
      <c r="D61" s="91">
        <v>0.16157441677014883</v>
      </c>
      <c r="E61" s="92">
        <v>7792</v>
      </c>
      <c r="F61" s="93">
        <v>0</v>
      </c>
      <c r="G61" s="5"/>
      <c r="H61" s="89" t="s">
        <v>119</v>
      </c>
      <c r="I61" s="110">
        <v>7.0948112776865718E-2</v>
      </c>
      <c r="J61" s="104"/>
      <c r="K61" s="12">
        <f t="shared" si="2"/>
        <v>0.42732702849214316</v>
      </c>
      <c r="L61" s="12">
        <f t="shared" si="3"/>
        <v>-1.1777838448484493E-2</v>
      </c>
    </row>
    <row r="62" spans="2:12" x14ac:dyDescent="0.2">
      <c r="B62" s="89" t="s">
        <v>120</v>
      </c>
      <c r="C62" s="90">
        <v>4.3634496919917869E-3</v>
      </c>
      <c r="D62" s="91">
        <v>6.5916368360405167E-2</v>
      </c>
      <c r="E62" s="92">
        <v>7792</v>
      </c>
      <c r="F62" s="93">
        <v>0</v>
      </c>
      <c r="G62" s="5"/>
      <c r="H62" s="89" t="s">
        <v>120</v>
      </c>
      <c r="I62" s="110">
        <v>5.5986882862809263E-2</v>
      </c>
      <c r="J62" s="104"/>
      <c r="K62" s="12">
        <f t="shared" si="2"/>
        <v>0.84565622018566144</v>
      </c>
      <c r="L62" s="12">
        <f t="shared" si="3"/>
        <v>-3.7061499724558504E-3</v>
      </c>
    </row>
    <row r="63" spans="2:12" x14ac:dyDescent="0.2">
      <c r="B63" s="89" t="s">
        <v>121</v>
      </c>
      <c r="C63" s="90">
        <v>0.11601642710472279</v>
      </c>
      <c r="D63" s="91">
        <v>0.32026517016258665</v>
      </c>
      <c r="E63" s="92">
        <v>7792</v>
      </c>
      <c r="F63" s="93">
        <v>0</v>
      </c>
      <c r="G63" s="5"/>
      <c r="H63" s="89" t="s">
        <v>121</v>
      </c>
      <c r="I63" s="110">
        <v>0.10208650957040505</v>
      </c>
      <c r="J63" s="104"/>
      <c r="K63" s="12">
        <f t="shared" si="2"/>
        <v>0.28177524714486335</v>
      </c>
      <c r="L63" s="12">
        <f t="shared" si="3"/>
        <v>-3.6980955780917021E-2</v>
      </c>
    </row>
    <row r="64" spans="2:12" x14ac:dyDescent="0.2">
      <c r="B64" s="89" t="s">
        <v>122</v>
      </c>
      <c r="C64" s="90">
        <v>7.3151950718685832E-3</v>
      </c>
      <c r="D64" s="91">
        <v>8.5220977777671708E-2</v>
      </c>
      <c r="E64" s="92">
        <v>7792</v>
      </c>
      <c r="F64" s="93">
        <v>0</v>
      </c>
      <c r="G64" s="5"/>
      <c r="H64" s="89" t="s">
        <v>122</v>
      </c>
      <c r="I64" s="110">
        <v>2.8148763927049309E-2</v>
      </c>
      <c r="J64" s="104"/>
      <c r="K64" s="12">
        <f t="shared" si="2"/>
        <v>0.32788699398391696</v>
      </c>
      <c r="L64" s="12">
        <f t="shared" si="3"/>
        <v>-2.4162325348523941E-3</v>
      </c>
    </row>
    <row r="65" spans="2:12" x14ac:dyDescent="0.2">
      <c r="B65" s="89" t="s">
        <v>123</v>
      </c>
      <c r="C65" s="90">
        <v>1.9378850102669404E-2</v>
      </c>
      <c r="D65" s="91">
        <v>0.13786134123671351</v>
      </c>
      <c r="E65" s="92">
        <v>7792</v>
      </c>
      <c r="F65" s="93">
        <v>0</v>
      </c>
      <c r="G65" s="5"/>
      <c r="H65" s="89" t="s">
        <v>123</v>
      </c>
      <c r="I65" s="110">
        <v>5.7261751163193743E-2</v>
      </c>
      <c r="J65" s="104"/>
      <c r="K65" s="12">
        <f t="shared" si="2"/>
        <v>0.40730841414324015</v>
      </c>
      <c r="L65" s="12">
        <f t="shared" si="3"/>
        <v>-8.0491520135622645E-3</v>
      </c>
    </row>
    <row r="66" spans="2:12" x14ac:dyDescent="0.2">
      <c r="B66" s="89" t="s">
        <v>124</v>
      </c>
      <c r="C66" s="90">
        <v>1.6683778234086242E-3</v>
      </c>
      <c r="D66" s="91">
        <v>4.081431272552604E-2</v>
      </c>
      <c r="E66" s="92">
        <v>7792</v>
      </c>
      <c r="F66" s="93">
        <v>0</v>
      </c>
      <c r="G66" s="5"/>
      <c r="H66" s="89" t="s">
        <v>124</v>
      </c>
      <c r="I66" s="110">
        <v>1.8862765721402611E-2</v>
      </c>
      <c r="J66" s="104"/>
      <c r="K66" s="12">
        <f t="shared" si="0"/>
        <v>0.46138950392290751</v>
      </c>
      <c r="L66" s="12">
        <f t="shared" si="1"/>
        <v>-7.7105843308880291E-4</v>
      </c>
    </row>
    <row r="67" spans="2:12" x14ac:dyDescent="0.2">
      <c r="B67" s="89" t="s">
        <v>125</v>
      </c>
      <c r="C67" s="90">
        <v>0.2174024640657084</v>
      </c>
      <c r="D67" s="91">
        <v>0.41250511575808785</v>
      </c>
      <c r="E67" s="92">
        <v>7792</v>
      </c>
      <c r="F67" s="93">
        <v>0</v>
      </c>
      <c r="G67" s="5"/>
      <c r="H67" s="89" t="s">
        <v>125</v>
      </c>
      <c r="I67" s="110">
        <v>6.9024198425718983E-2</v>
      </c>
      <c r="J67" s="104"/>
      <c r="K67" s="12">
        <f t="shared" si="0"/>
        <v>0.13095150955530463</v>
      </c>
      <c r="L67" s="12">
        <f t="shared" si="1"/>
        <v>-3.6377805376629394E-2</v>
      </c>
    </row>
    <row r="68" spans="2:12" x14ac:dyDescent="0.2">
      <c r="B68" s="89" t="s">
        <v>126</v>
      </c>
      <c r="C68" s="90">
        <v>0.79658624229979469</v>
      </c>
      <c r="D68" s="91">
        <v>0.40256353386673616</v>
      </c>
      <c r="E68" s="92">
        <v>7792</v>
      </c>
      <c r="F68" s="93">
        <v>0</v>
      </c>
      <c r="G68" s="5"/>
      <c r="H68" s="89" t="s">
        <v>126</v>
      </c>
      <c r="I68" s="110">
        <v>4.9329606316688278E-2</v>
      </c>
      <c r="J68" s="104"/>
      <c r="K68" s="12">
        <f t="shared" si="0"/>
        <v>2.4926054504656372E-2</v>
      </c>
      <c r="L68" s="12">
        <f t="shared" si="1"/>
        <v>-9.7612631110663803E-2</v>
      </c>
    </row>
    <row r="69" spans="2:12" x14ac:dyDescent="0.2">
      <c r="B69" s="89" t="s">
        <v>127</v>
      </c>
      <c r="C69" s="90">
        <v>0.23575462012320328</v>
      </c>
      <c r="D69" s="91">
        <v>0.42449676698057348</v>
      </c>
      <c r="E69" s="92">
        <v>7792</v>
      </c>
      <c r="F69" s="93">
        <v>0</v>
      </c>
      <c r="G69" s="5"/>
      <c r="H69" s="89" t="s">
        <v>127</v>
      </c>
      <c r="I69" s="110">
        <v>-3.3762846552445247E-3</v>
      </c>
      <c r="J69" s="104"/>
      <c r="K69" s="12">
        <f t="shared" si="0"/>
        <v>-6.078514960839821E-3</v>
      </c>
      <c r="L69" s="12">
        <f t="shared" si="1"/>
        <v>1.8751019283060877E-3</v>
      </c>
    </row>
    <row r="70" spans="2:12" x14ac:dyDescent="0.2">
      <c r="B70" s="89" t="s">
        <v>128</v>
      </c>
      <c r="C70" s="90">
        <v>0.54478952772073919</v>
      </c>
      <c r="D70" s="91">
        <v>0.49802181581125338</v>
      </c>
      <c r="E70" s="92">
        <v>7792</v>
      </c>
      <c r="F70" s="93">
        <v>0</v>
      </c>
      <c r="G70" s="5"/>
      <c r="H70" s="89" t="s">
        <v>128</v>
      </c>
      <c r="I70" s="110">
        <v>4.3357822377794279E-2</v>
      </c>
      <c r="J70" s="104"/>
      <c r="K70" s="12">
        <f t="shared" si="0"/>
        <v>3.9630663105481689E-2</v>
      </c>
      <c r="L70" s="12">
        <f t="shared" si="1"/>
        <v>-4.7429423423391535E-2</v>
      </c>
    </row>
    <row r="71" spans="2:12" x14ac:dyDescent="0.2">
      <c r="B71" s="89" t="s">
        <v>129</v>
      </c>
      <c r="C71" s="90">
        <v>4.1709445585215603E-2</v>
      </c>
      <c r="D71" s="91">
        <v>0.19993723510867598</v>
      </c>
      <c r="E71" s="92">
        <v>7792</v>
      </c>
      <c r="F71" s="93">
        <v>0</v>
      </c>
      <c r="G71" s="5"/>
      <c r="H71" s="89" t="s">
        <v>129</v>
      </c>
      <c r="I71" s="110">
        <v>-8.9656660292253224E-3</v>
      </c>
      <c r="J71" s="104"/>
      <c r="K71" s="12">
        <f t="shared" si="0"/>
        <v>-4.2972051029784943E-2</v>
      </c>
      <c r="L71" s="12">
        <f t="shared" si="1"/>
        <v>1.8703517590304144E-3</v>
      </c>
    </row>
    <row r="72" spans="2:12" x14ac:dyDescent="0.2">
      <c r="B72" s="89" t="s">
        <v>130</v>
      </c>
      <c r="C72" s="90">
        <v>1.9507186858316223E-2</v>
      </c>
      <c r="D72" s="91">
        <v>0.13830803117425267</v>
      </c>
      <c r="E72" s="92">
        <v>7792</v>
      </c>
      <c r="F72" s="93">
        <v>0</v>
      </c>
      <c r="G72" s="5"/>
      <c r="H72" s="89" t="s">
        <v>130</v>
      </c>
      <c r="I72" s="110">
        <v>5.7027226154147272E-2</v>
      </c>
      <c r="J72" s="104"/>
      <c r="K72" s="12">
        <f t="shared" ref="K72:K103" si="4">((1-C72)/D72)*I72</f>
        <v>0.40427721313667231</v>
      </c>
      <c r="L72" s="12">
        <f t="shared" ref="L72:L103" si="5">((0-C72)/D72)*I72</f>
        <v>-8.0432115702584028E-3</v>
      </c>
    </row>
    <row r="73" spans="2:12" x14ac:dyDescent="0.2">
      <c r="B73" s="89" t="s">
        <v>131</v>
      </c>
      <c r="C73" s="90">
        <v>2.6950718685831623E-3</v>
      </c>
      <c r="D73" s="91">
        <v>5.184740538443787E-2</v>
      </c>
      <c r="E73" s="92">
        <v>7792</v>
      </c>
      <c r="F73" s="93">
        <v>0</v>
      </c>
      <c r="G73" s="5"/>
      <c r="H73" s="89" t="s">
        <v>131</v>
      </c>
      <c r="I73" s="110">
        <v>1.0251624449781619E-2</v>
      </c>
      <c r="J73" s="104"/>
      <c r="K73" s="12">
        <f t="shared" si="4"/>
        <v>0.19719396774652279</v>
      </c>
      <c r="L73" s="12">
        <f t="shared" si="5"/>
        <v>-5.3288808681984019E-4</v>
      </c>
    </row>
    <row r="74" spans="2:12" x14ac:dyDescent="0.2">
      <c r="B74" s="89" t="s">
        <v>132</v>
      </c>
      <c r="C74" s="90">
        <v>3.3239219712525671E-2</v>
      </c>
      <c r="D74" s="91">
        <v>0.17927213541446629</v>
      </c>
      <c r="E74" s="92">
        <v>7792</v>
      </c>
      <c r="F74" s="93">
        <v>0</v>
      </c>
      <c r="G74" s="5"/>
      <c r="H74" s="89" t="s">
        <v>132</v>
      </c>
      <c r="I74" s="110">
        <v>-2.8247091361483694E-3</v>
      </c>
      <c r="J74" s="104"/>
      <c r="K74" s="12">
        <f t="shared" si="4"/>
        <v>-1.5232807944382821E-2</v>
      </c>
      <c r="L74" s="12">
        <f t="shared" si="5"/>
        <v>5.2373519946835936E-4</v>
      </c>
    </row>
    <row r="75" spans="2:12" x14ac:dyDescent="0.2">
      <c r="B75" s="89" t="s">
        <v>133</v>
      </c>
      <c r="C75" s="90">
        <v>6.9686858316221761E-2</v>
      </c>
      <c r="D75" s="91">
        <v>0.25463487842602611</v>
      </c>
      <c r="E75" s="92">
        <v>7792</v>
      </c>
      <c r="F75" s="93">
        <v>0</v>
      </c>
      <c r="G75" s="5"/>
      <c r="H75" s="89" t="s">
        <v>133</v>
      </c>
      <c r="I75" s="110">
        <v>7.0532289894785619E-2</v>
      </c>
      <c r="J75" s="104"/>
      <c r="K75" s="12">
        <f t="shared" si="4"/>
        <v>0.25769099900126768</v>
      </c>
      <c r="L75" s="12">
        <f t="shared" si="5"/>
        <v>-1.9302829694811469E-2</v>
      </c>
    </row>
    <row r="76" spans="2:12" x14ac:dyDescent="0.2">
      <c r="B76" s="89" t="s">
        <v>134</v>
      </c>
      <c r="C76" s="90">
        <v>0.10934291581108831</v>
      </c>
      <c r="D76" s="91">
        <v>0.31208899774632426</v>
      </c>
      <c r="E76" s="92">
        <v>7792</v>
      </c>
      <c r="F76" s="93">
        <v>0</v>
      </c>
      <c r="G76" s="5"/>
      <c r="H76" s="89" t="s">
        <v>134</v>
      </c>
      <c r="I76" s="110">
        <v>4.3870805167792404E-2</v>
      </c>
      <c r="J76" s="104"/>
      <c r="K76" s="12">
        <f t="shared" si="4"/>
        <v>0.12520096412859216</v>
      </c>
      <c r="L76" s="12">
        <f t="shared" si="5"/>
        <v>-1.5370493002530334E-2</v>
      </c>
    </row>
    <row r="77" spans="2:12" x14ac:dyDescent="0.2">
      <c r="B77" s="89" t="s">
        <v>135</v>
      </c>
      <c r="C77" s="90">
        <v>0.40053901437371664</v>
      </c>
      <c r="D77" s="91">
        <v>0.49003911161512465</v>
      </c>
      <c r="E77" s="92">
        <v>7792</v>
      </c>
      <c r="F77" s="93">
        <v>0</v>
      </c>
      <c r="G77" s="5"/>
      <c r="H77" s="89" t="s">
        <v>135</v>
      </c>
      <c r="I77" s="110">
        <v>-8.6758106209493716E-2</v>
      </c>
      <c r="J77" s="104"/>
      <c r="K77" s="12">
        <f t="shared" si="4"/>
        <v>-0.10613050800781774</v>
      </c>
      <c r="L77" s="12">
        <f t="shared" si="5"/>
        <v>7.0912720079725794E-2</v>
      </c>
    </row>
    <row r="78" spans="2:12" x14ac:dyDescent="0.2">
      <c r="B78" s="89" t="s">
        <v>136</v>
      </c>
      <c r="C78" s="90">
        <v>1.3218685831622176E-2</v>
      </c>
      <c r="D78" s="91">
        <v>0.11421745229988214</v>
      </c>
      <c r="E78" s="92">
        <v>7792</v>
      </c>
      <c r="F78" s="93">
        <v>0</v>
      </c>
      <c r="G78" s="5"/>
      <c r="H78" s="89" t="s">
        <v>136</v>
      </c>
      <c r="I78" s="110">
        <v>-1.3629962388607737E-2</v>
      </c>
      <c r="J78" s="104"/>
      <c r="K78" s="12">
        <f t="shared" si="4"/>
        <v>-0.1177560165024779</v>
      </c>
      <c r="L78" s="12">
        <f t="shared" si="5"/>
        <v>1.5774313564514532E-3</v>
      </c>
    </row>
    <row r="79" spans="2:12" x14ac:dyDescent="0.2">
      <c r="B79" s="89" t="s">
        <v>137</v>
      </c>
      <c r="C79" s="90">
        <v>8.7268993839835721E-3</v>
      </c>
      <c r="D79" s="91">
        <v>9.3015326487671773E-2</v>
      </c>
      <c r="E79" s="92">
        <v>7792</v>
      </c>
      <c r="F79" s="93">
        <v>0</v>
      </c>
      <c r="G79" s="5"/>
      <c r="H79" s="89" t="s">
        <v>137</v>
      </c>
      <c r="I79" s="110">
        <v>-3.4658180963384428E-4</v>
      </c>
      <c r="J79" s="104"/>
      <c r="K79" s="12">
        <f t="shared" si="4"/>
        <v>-3.6935550088982999E-3</v>
      </c>
      <c r="L79" s="12">
        <f t="shared" si="5"/>
        <v>3.2517056007908388E-5</v>
      </c>
    </row>
    <row r="80" spans="2:12" x14ac:dyDescent="0.2">
      <c r="B80" s="89" t="s">
        <v>138</v>
      </c>
      <c r="C80" s="90">
        <v>7.5718685831622171E-3</v>
      </c>
      <c r="D80" s="91">
        <v>8.669198292919808E-2</v>
      </c>
      <c r="E80" s="92">
        <v>7792</v>
      </c>
      <c r="F80" s="93">
        <v>0</v>
      </c>
      <c r="G80" s="5"/>
      <c r="H80" s="89" t="s">
        <v>138</v>
      </c>
      <c r="I80" s="110">
        <v>-7.8916138921236653E-3</v>
      </c>
      <c r="J80" s="104"/>
      <c r="K80" s="12">
        <f t="shared" si="4"/>
        <v>-9.0341221462424959E-2</v>
      </c>
      <c r="L80" s="12">
        <f t="shared" si="5"/>
        <v>6.8927092542132059E-4</v>
      </c>
    </row>
    <row r="81" spans="2:12" x14ac:dyDescent="0.2">
      <c r="B81" s="89" t="s">
        <v>139</v>
      </c>
      <c r="C81" s="90">
        <v>3.7217659137577003E-3</v>
      </c>
      <c r="D81" s="91">
        <v>6.0896554048813209E-2</v>
      </c>
      <c r="E81" s="92">
        <v>7792</v>
      </c>
      <c r="F81" s="93">
        <v>0</v>
      </c>
      <c r="G81" s="5"/>
      <c r="H81" s="89" t="s">
        <v>139</v>
      </c>
      <c r="I81" s="110">
        <v>3.0065645367033833E-3</v>
      </c>
      <c r="J81" s="104"/>
      <c r="K81" s="12">
        <f t="shared" si="4"/>
        <v>4.9187919646358769E-2</v>
      </c>
      <c r="L81" s="12">
        <f t="shared" si="5"/>
        <v>-1.8374979643751184E-4</v>
      </c>
    </row>
    <row r="82" spans="2:12" x14ac:dyDescent="0.2">
      <c r="B82" s="89" t="s">
        <v>140</v>
      </c>
      <c r="C82" s="90">
        <v>1.2833675564681725E-4</v>
      </c>
      <c r="D82" s="91">
        <v>1.1328581360735656E-2</v>
      </c>
      <c r="E82" s="92">
        <v>7792</v>
      </c>
      <c r="F82" s="93">
        <v>0</v>
      </c>
      <c r="G82" s="5"/>
      <c r="H82" s="89" t="s">
        <v>140</v>
      </c>
      <c r="I82" s="110">
        <v>6.2951515710500802E-3</v>
      </c>
      <c r="J82" s="104"/>
      <c r="K82" s="12">
        <f t="shared" si="4"/>
        <v>0.55561623042555475</v>
      </c>
      <c r="L82" s="12">
        <f t="shared" si="5"/>
        <v>-7.1315136750809235E-5</v>
      </c>
    </row>
    <row r="83" spans="2:12" x14ac:dyDescent="0.2">
      <c r="B83" s="89" t="s">
        <v>141</v>
      </c>
      <c r="C83" s="90">
        <v>9.4969199178644766E-3</v>
      </c>
      <c r="D83" s="91">
        <v>9.6994514349512756E-2</v>
      </c>
      <c r="E83" s="92">
        <v>7792</v>
      </c>
      <c r="F83" s="93">
        <v>0</v>
      </c>
      <c r="G83" s="5"/>
      <c r="H83" s="89" t="s">
        <v>141</v>
      </c>
      <c r="I83" s="110">
        <v>5.2629632925490374E-2</v>
      </c>
      <c r="J83" s="104"/>
      <c r="K83" s="12">
        <f t="shared" si="4"/>
        <v>0.53745115242749042</v>
      </c>
      <c r="L83" s="12">
        <f t="shared" si="5"/>
        <v>-5.1530688364387527E-3</v>
      </c>
    </row>
    <row r="84" spans="2:12" x14ac:dyDescent="0.2">
      <c r="B84" s="89" t="s">
        <v>142</v>
      </c>
      <c r="C84" s="90">
        <v>0.55390143737166331</v>
      </c>
      <c r="D84" s="91">
        <v>0.49711804477741267</v>
      </c>
      <c r="E84" s="92">
        <v>7792</v>
      </c>
      <c r="F84" s="93">
        <v>0</v>
      </c>
      <c r="G84" s="5"/>
      <c r="H84" s="89" t="s">
        <v>142</v>
      </c>
      <c r="I84" s="110">
        <v>7.8539419246681411E-2</v>
      </c>
      <c r="J84" s="104"/>
      <c r="K84" s="12">
        <f t="shared" si="4"/>
        <v>7.0478878012357415E-2</v>
      </c>
      <c r="L84" s="12">
        <f t="shared" si="5"/>
        <v>-8.7510597670119303E-2</v>
      </c>
    </row>
    <row r="85" spans="2:12" x14ac:dyDescent="0.2">
      <c r="B85" s="89" t="s">
        <v>143</v>
      </c>
      <c r="C85" s="90">
        <v>1.026694045174538E-3</v>
      </c>
      <c r="D85" s="91">
        <v>3.2027669111409141E-2</v>
      </c>
      <c r="E85" s="92">
        <v>7792</v>
      </c>
      <c r="F85" s="93">
        <v>0</v>
      </c>
      <c r="G85" s="5"/>
      <c r="H85" s="89" t="s">
        <v>143</v>
      </c>
      <c r="I85" s="110">
        <v>1.1265896257312722E-2</v>
      </c>
      <c r="J85" s="104"/>
      <c r="K85" s="12">
        <f t="shared" si="4"/>
        <v>0.35139396468607459</v>
      </c>
      <c r="L85" s="12">
        <f t="shared" si="5"/>
        <v>-3.6114487634745596E-4</v>
      </c>
    </row>
    <row r="86" spans="2:12" x14ac:dyDescent="0.2">
      <c r="B86" s="89" t="s">
        <v>144</v>
      </c>
      <c r="C86" s="90">
        <v>1.6683778234086242E-3</v>
      </c>
      <c r="D86" s="91">
        <v>4.0814312725527324E-2</v>
      </c>
      <c r="E86" s="92">
        <v>7792</v>
      </c>
      <c r="F86" s="93">
        <v>0</v>
      </c>
      <c r="G86" s="5"/>
      <c r="H86" s="89" t="s">
        <v>144</v>
      </c>
      <c r="I86" s="110">
        <v>6.0392476642504283E-4</v>
      </c>
      <c r="J86" s="104"/>
      <c r="K86" s="12">
        <f t="shared" si="4"/>
        <v>1.4772200031697148E-2</v>
      </c>
      <c r="L86" s="12">
        <f t="shared" si="5"/>
        <v>-2.4686797841890079E-5</v>
      </c>
    </row>
    <row r="87" spans="2:12" x14ac:dyDescent="0.2">
      <c r="B87" s="89" t="s">
        <v>145</v>
      </c>
      <c r="C87" s="90">
        <v>1.026694045174538E-3</v>
      </c>
      <c r="D87" s="91">
        <v>3.2027669111408592E-2</v>
      </c>
      <c r="E87" s="92">
        <v>7792</v>
      </c>
      <c r="F87" s="93">
        <v>0</v>
      </c>
      <c r="G87" s="5"/>
      <c r="H87" s="89" t="s">
        <v>145</v>
      </c>
      <c r="I87" s="110">
        <v>3.0174883663328473E-3</v>
      </c>
      <c r="J87" s="104"/>
      <c r="K87" s="12">
        <f t="shared" si="4"/>
        <v>9.4118317462009507E-2</v>
      </c>
      <c r="L87" s="12">
        <f t="shared" si="5"/>
        <v>-9.6730028224059121E-5</v>
      </c>
    </row>
    <row r="88" spans="2:12" x14ac:dyDescent="0.2">
      <c r="B88" s="89" t="s">
        <v>146</v>
      </c>
      <c r="C88" s="90">
        <v>7.6873716632443537E-2</v>
      </c>
      <c r="D88" s="91">
        <v>0.26640806444451143</v>
      </c>
      <c r="E88" s="92">
        <v>7792</v>
      </c>
      <c r="F88" s="93">
        <v>0</v>
      </c>
      <c r="G88" s="5"/>
      <c r="H88" s="89" t="s">
        <v>146</v>
      </c>
      <c r="I88" s="110">
        <v>-4.3463129939461768E-2</v>
      </c>
      <c r="J88" s="104"/>
      <c r="K88" s="12">
        <f t="shared" si="4"/>
        <v>-0.15060338990936695</v>
      </c>
      <c r="L88" s="12">
        <f t="shared" si="5"/>
        <v>1.2541558536870681E-2</v>
      </c>
    </row>
    <row r="89" spans="2:12" x14ac:dyDescent="0.2">
      <c r="B89" s="89" t="s">
        <v>147</v>
      </c>
      <c r="C89" s="90">
        <v>3.8501026694045173E-3</v>
      </c>
      <c r="D89" s="91">
        <v>6.1933606784432188E-2</v>
      </c>
      <c r="E89" s="92">
        <v>7792</v>
      </c>
      <c r="F89" s="93">
        <v>0</v>
      </c>
      <c r="G89" s="5"/>
      <c r="H89" s="89" t="s">
        <v>147</v>
      </c>
      <c r="I89" s="110">
        <v>-8.2930177865896057E-3</v>
      </c>
      <c r="J89" s="104"/>
      <c r="K89" s="12">
        <f t="shared" si="4"/>
        <v>-0.13338620573844198</v>
      </c>
      <c r="L89" s="12">
        <f t="shared" si="5"/>
        <v>5.1553545119212307E-4</v>
      </c>
    </row>
    <row r="90" spans="2:12" x14ac:dyDescent="0.2">
      <c r="B90" s="89" t="s">
        <v>148</v>
      </c>
      <c r="C90" s="90">
        <v>5.1334702258726897E-3</v>
      </c>
      <c r="D90" s="91">
        <v>7.1468687019959537E-2</v>
      </c>
      <c r="E90" s="92">
        <v>7792</v>
      </c>
      <c r="F90" s="93">
        <v>0</v>
      </c>
      <c r="G90" s="5"/>
      <c r="H90" s="89" t="s">
        <v>148</v>
      </c>
      <c r="I90" s="110">
        <v>-1.2236894440936516E-2</v>
      </c>
      <c r="J90" s="104"/>
      <c r="K90" s="12">
        <f t="shared" si="4"/>
        <v>-0.1703414070593865</v>
      </c>
      <c r="L90" s="12">
        <f t="shared" si="5"/>
        <v>8.7895462878940405E-4</v>
      </c>
    </row>
    <row r="91" spans="2:12" x14ac:dyDescent="0.2">
      <c r="B91" s="89" t="s">
        <v>149</v>
      </c>
      <c r="C91" s="90">
        <v>1.0523613963039014E-2</v>
      </c>
      <c r="D91" s="91">
        <v>0.10205000753236031</v>
      </c>
      <c r="E91" s="92">
        <v>7792</v>
      </c>
      <c r="F91" s="93">
        <v>0</v>
      </c>
      <c r="G91" s="5"/>
      <c r="H91" s="89" t="s">
        <v>149</v>
      </c>
      <c r="I91" s="110">
        <v>-9.7883478007707511E-3</v>
      </c>
      <c r="J91" s="104"/>
      <c r="K91" s="12">
        <f t="shared" si="4"/>
        <v>-9.4907773564918488E-2</v>
      </c>
      <c r="L91" s="12">
        <f t="shared" si="5"/>
        <v>1.0093952571106765E-3</v>
      </c>
    </row>
    <row r="92" spans="2:12" x14ac:dyDescent="0.2">
      <c r="B92" s="89" t="s">
        <v>150</v>
      </c>
      <c r="C92" s="90">
        <v>2.3100616016427109E-3</v>
      </c>
      <c r="D92" s="91">
        <v>4.8010634613186942E-2</v>
      </c>
      <c r="E92" s="92">
        <v>7792</v>
      </c>
      <c r="F92" s="93">
        <v>0</v>
      </c>
      <c r="G92" s="5"/>
      <c r="H92" s="89" t="s">
        <v>150</v>
      </c>
      <c r="I92" s="110">
        <v>1.194333022745695E-3</v>
      </c>
      <c r="J92" s="104"/>
      <c r="K92" s="12">
        <f t="shared" si="4"/>
        <v>2.4818960413470356E-2</v>
      </c>
      <c r="L92" s="12">
        <f t="shared" si="5"/>
        <v>-5.7466077623162653E-5</v>
      </c>
    </row>
    <row r="93" spans="2:12" x14ac:dyDescent="0.2">
      <c r="B93" s="89" t="s">
        <v>151</v>
      </c>
      <c r="C93" s="90">
        <v>3.8501026694045176E-4</v>
      </c>
      <c r="D93" s="91">
        <v>1.9619159827047858E-2</v>
      </c>
      <c r="E93" s="92">
        <v>7792</v>
      </c>
      <c r="F93" s="93">
        <v>0</v>
      </c>
      <c r="G93" s="5"/>
      <c r="H93" s="89" t="s">
        <v>151</v>
      </c>
      <c r="I93" s="110">
        <v>1.7463456520030917E-5</v>
      </c>
      <c r="J93" s="104"/>
      <c r="K93" s="12">
        <f t="shared" si="4"/>
        <v>8.8977984092406437E-4</v>
      </c>
      <c r="L93" s="12">
        <f t="shared" si="5"/>
        <v>-3.4270631952396883E-7</v>
      </c>
    </row>
    <row r="94" spans="2:12" x14ac:dyDescent="0.2">
      <c r="B94" s="89" t="s">
        <v>152</v>
      </c>
      <c r="C94" s="90">
        <v>0.87140657084188911</v>
      </c>
      <c r="D94" s="91">
        <v>0.33477087990680499</v>
      </c>
      <c r="E94" s="92">
        <v>7792</v>
      </c>
      <c r="F94" s="93">
        <v>0</v>
      </c>
      <c r="G94" s="5"/>
      <c r="H94" s="89" t="s">
        <v>152</v>
      </c>
      <c r="I94" s="110">
        <v>2.6814037844273161E-2</v>
      </c>
      <c r="J94" s="104"/>
      <c r="K94" s="12">
        <f t="shared" si="4"/>
        <v>1.0299907437977715E-2</v>
      </c>
      <c r="L94" s="12">
        <f t="shared" si="5"/>
        <v>-6.9796777947972732E-2</v>
      </c>
    </row>
    <row r="95" spans="2:12" x14ac:dyDescent="0.2">
      <c r="B95" s="89" t="s">
        <v>153</v>
      </c>
      <c r="C95" s="90">
        <v>3.0800821355236141E-3</v>
      </c>
      <c r="D95" s="91">
        <v>5.541650792292796E-2</v>
      </c>
      <c r="E95" s="92">
        <v>7792</v>
      </c>
      <c r="F95" s="93">
        <v>0</v>
      </c>
      <c r="G95" s="5"/>
      <c r="H95" s="89" t="s">
        <v>153</v>
      </c>
      <c r="I95" s="110">
        <v>5.8020627997078661E-3</v>
      </c>
      <c r="J95" s="104"/>
      <c r="K95" s="12">
        <f t="shared" si="4"/>
        <v>0.10437669543836693</v>
      </c>
      <c r="L95" s="12">
        <f t="shared" si="5"/>
        <v>-3.2248206623594318E-4</v>
      </c>
    </row>
    <row r="96" spans="2:12" x14ac:dyDescent="0.2">
      <c r="B96" s="89" t="s">
        <v>154</v>
      </c>
      <c r="C96" s="90">
        <v>6.4168377823408632E-4</v>
      </c>
      <c r="D96" s="91">
        <v>2.532497442242963E-2</v>
      </c>
      <c r="E96" s="92">
        <v>7792</v>
      </c>
      <c r="F96" s="93">
        <v>0</v>
      </c>
      <c r="G96" s="5"/>
      <c r="H96" s="89" t="s">
        <v>154</v>
      </c>
      <c r="I96" s="110">
        <v>1.2320594972115913E-2</v>
      </c>
      <c r="J96" s="104"/>
      <c r="K96" s="12">
        <f t="shared" si="4"/>
        <v>0.48618762020462714</v>
      </c>
      <c r="L96" s="12">
        <f t="shared" si="5"/>
        <v>-3.121790292825396E-4</v>
      </c>
    </row>
    <row r="97" spans="2:12" x14ac:dyDescent="0.2">
      <c r="B97" s="89" t="s">
        <v>155</v>
      </c>
      <c r="C97" s="90">
        <v>9.2402464065708418E-3</v>
      </c>
      <c r="D97" s="91">
        <v>9.5687195116669954E-2</v>
      </c>
      <c r="E97" s="92">
        <v>7792</v>
      </c>
      <c r="F97" s="93">
        <v>0</v>
      </c>
      <c r="G97" s="5"/>
      <c r="H97" s="89" t="s">
        <v>155</v>
      </c>
      <c r="I97" s="110">
        <v>2.9493601200747115E-2</v>
      </c>
      <c r="J97" s="104"/>
      <c r="K97" s="12">
        <f t="shared" si="4"/>
        <v>0.30538122705557691</v>
      </c>
      <c r="L97" s="12">
        <f t="shared" si="5"/>
        <v>-2.8481150709846548E-3</v>
      </c>
    </row>
    <row r="98" spans="2:12" x14ac:dyDescent="0.2">
      <c r="B98" s="89" t="s">
        <v>156</v>
      </c>
      <c r="C98" s="90">
        <v>6.1601642710472282E-3</v>
      </c>
      <c r="D98" s="91">
        <v>7.8249616315164014E-2</v>
      </c>
      <c r="E98" s="92">
        <v>7792</v>
      </c>
      <c r="F98" s="93">
        <v>0</v>
      </c>
      <c r="G98" s="5"/>
      <c r="H98" s="89" t="s">
        <v>156</v>
      </c>
      <c r="I98" s="110">
        <v>2.2987471184341128E-2</v>
      </c>
      <c r="J98" s="104"/>
      <c r="K98" s="12">
        <f t="shared" si="4"/>
        <v>0.29196136238743853</v>
      </c>
      <c r="L98" s="12">
        <f t="shared" si="5"/>
        <v>-1.8096778660378421E-3</v>
      </c>
    </row>
    <row r="99" spans="2:12" x14ac:dyDescent="0.2">
      <c r="B99" s="89" t="s">
        <v>157</v>
      </c>
      <c r="C99" s="90">
        <v>9.3685831622176592E-3</v>
      </c>
      <c r="D99" s="91">
        <v>9.634315769183191E-2</v>
      </c>
      <c r="E99" s="92">
        <v>7792</v>
      </c>
      <c r="F99" s="93">
        <v>0</v>
      </c>
      <c r="G99" s="5"/>
      <c r="H99" s="89" t="s">
        <v>157</v>
      </c>
      <c r="I99" s="110">
        <v>-4.3527168003335542E-3</v>
      </c>
      <c r="J99" s="104"/>
      <c r="K99" s="12">
        <f t="shared" si="4"/>
        <v>-4.4756037837169818E-2</v>
      </c>
      <c r="L99" s="12">
        <f t="shared" si="5"/>
        <v>4.2326606582632421E-4</v>
      </c>
    </row>
    <row r="100" spans="2:12" x14ac:dyDescent="0.2">
      <c r="B100" s="89" t="s">
        <v>158</v>
      </c>
      <c r="C100" s="90">
        <v>5.1334702258726906E-3</v>
      </c>
      <c r="D100" s="91">
        <v>7.1468687019960078E-2</v>
      </c>
      <c r="E100" s="92">
        <v>7792</v>
      </c>
      <c r="F100" s="93">
        <v>0</v>
      </c>
      <c r="G100" s="5"/>
      <c r="H100" s="89" t="s">
        <v>158</v>
      </c>
      <c r="I100" s="110">
        <v>-3.0989795924846262E-4</v>
      </c>
      <c r="J100" s="104"/>
      <c r="K100" s="12">
        <f t="shared" si="4"/>
        <v>-4.3138767501842675E-3</v>
      </c>
      <c r="L100" s="12">
        <f t="shared" si="5"/>
        <v>2.2259425955543178E-5</v>
      </c>
    </row>
    <row r="101" spans="2:12" x14ac:dyDescent="0.2">
      <c r="B101" s="89" t="s">
        <v>159</v>
      </c>
      <c r="C101" s="90">
        <v>4.3121149897330596E-2</v>
      </c>
      <c r="D101" s="91">
        <v>0.20314283744042699</v>
      </c>
      <c r="E101" s="92">
        <v>7792</v>
      </c>
      <c r="F101" s="93">
        <v>0</v>
      </c>
      <c r="G101" s="5"/>
      <c r="H101" s="89" t="s">
        <v>159</v>
      </c>
      <c r="I101" s="110">
        <v>-1.8554707723490511E-2</v>
      </c>
      <c r="J101" s="104"/>
      <c r="K101" s="12">
        <f t="shared" si="4"/>
        <v>-8.739962291632053E-2</v>
      </c>
      <c r="L101" s="12">
        <f t="shared" si="5"/>
        <v>3.9386096164007109E-3</v>
      </c>
    </row>
    <row r="102" spans="2:12" x14ac:dyDescent="0.2">
      <c r="B102" s="89" t="s">
        <v>160</v>
      </c>
      <c r="C102" s="90">
        <v>0.41901950718685832</v>
      </c>
      <c r="D102" s="91">
        <v>0.49343024468591229</v>
      </c>
      <c r="E102" s="92">
        <v>7792</v>
      </c>
      <c r="F102" s="93">
        <v>0</v>
      </c>
      <c r="G102" s="5"/>
      <c r="H102" s="89" t="s">
        <v>160</v>
      </c>
      <c r="I102" s="110">
        <v>-6.9417586212633942E-2</v>
      </c>
      <c r="J102" s="104"/>
      <c r="K102" s="12">
        <f t="shared" si="4"/>
        <v>-8.1734477936970834E-2</v>
      </c>
      <c r="L102" s="12">
        <f t="shared" si="5"/>
        <v>5.8949209291851067E-2</v>
      </c>
    </row>
    <row r="103" spans="2:12" x14ac:dyDescent="0.2">
      <c r="B103" s="89" t="s">
        <v>161</v>
      </c>
      <c r="C103" s="90">
        <v>2.6822381930184803E-2</v>
      </c>
      <c r="D103" s="91">
        <v>0.16157441677014614</v>
      </c>
      <c r="E103" s="92">
        <v>7792</v>
      </c>
      <c r="F103" s="93">
        <v>0</v>
      </c>
      <c r="G103" s="5"/>
      <c r="H103" s="89" t="s">
        <v>161</v>
      </c>
      <c r="I103" s="110">
        <v>-1.6978222342069672E-2</v>
      </c>
      <c r="J103" s="104"/>
      <c r="K103" s="12">
        <f t="shared" si="4"/>
        <v>-0.10226139947279067</v>
      </c>
      <c r="L103" s="12">
        <f t="shared" si="5"/>
        <v>2.8184930093384216E-3</v>
      </c>
    </row>
    <row r="104" spans="2:12" x14ac:dyDescent="0.2">
      <c r="B104" s="89" t="s">
        <v>162</v>
      </c>
      <c r="C104" s="90">
        <v>2.6694045174537988E-2</v>
      </c>
      <c r="D104" s="91">
        <v>0.1611980394815771</v>
      </c>
      <c r="E104" s="92">
        <v>7792</v>
      </c>
      <c r="F104" s="93">
        <v>0</v>
      </c>
      <c r="G104" s="5"/>
      <c r="H104" s="89" t="s">
        <v>162</v>
      </c>
      <c r="I104" s="110">
        <v>-7.9173644843783687E-3</v>
      </c>
      <c r="J104" s="104"/>
      <c r="K104" s="12">
        <f t="shared" ref="K104:K122" si="6">((1-C104)/D104)*I104</f>
        <v>-4.7804663282209399E-2</v>
      </c>
      <c r="L104" s="12">
        <f t="shared" ref="L104:L122" si="7">((0-C104)/D104)*I104</f>
        <v>1.3110983600605954E-3</v>
      </c>
    </row>
    <row r="105" spans="2:12" x14ac:dyDescent="0.2">
      <c r="B105" s="89" t="s">
        <v>163</v>
      </c>
      <c r="C105" s="90">
        <v>4.2222792607802873E-2</v>
      </c>
      <c r="D105" s="91">
        <v>0.20110996743172402</v>
      </c>
      <c r="E105" s="92">
        <v>7792</v>
      </c>
      <c r="F105" s="93">
        <v>0</v>
      </c>
      <c r="G105" s="5"/>
      <c r="H105" s="89" t="s">
        <v>163</v>
      </c>
      <c r="I105" s="110">
        <v>-1.4813190405589861E-2</v>
      </c>
      <c r="J105" s="104"/>
      <c r="K105" s="12">
        <f t="shared" si="6"/>
        <v>-7.0547155471304121E-2</v>
      </c>
      <c r="L105" s="12">
        <f t="shared" si="7"/>
        <v>3.1100112756343372E-3</v>
      </c>
    </row>
    <row r="106" spans="2:12" x14ac:dyDescent="0.2">
      <c r="B106" s="89" t="s">
        <v>164</v>
      </c>
      <c r="C106" s="90">
        <v>5.1334702258726901E-4</v>
      </c>
      <c r="D106" s="91">
        <v>2.2652800121504762E-2</v>
      </c>
      <c r="E106" s="92">
        <v>7792</v>
      </c>
      <c r="F106" s="93">
        <v>0</v>
      </c>
      <c r="G106" s="5"/>
      <c r="H106" s="89" t="s">
        <v>164</v>
      </c>
      <c r="I106" s="110">
        <v>-8.4033596513740066E-4</v>
      </c>
      <c r="J106" s="104"/>
      <c r="K106" s="12">
        <f t="shared" si="6"/>
        <v>-3.7077296257710141E-2</v>
      </c>
      <c r="L106" s="12">
        <f t="shared" si="7"/>
        <v>1.9043295458505467E-5</v>
      </c>
    </row>
    <row r="107" spans="2:12" x14ac:dyDescent="0.2">
      <c r="B107" s="89" t="s">
        <v>165</v>
      </c>
      <c r="C107" s="90">
        <v>1.2833675564681725E-4</v>
      </c>
      <c r="D107" s="91">
        <v>1.1328581360735659E-2</v>
      </c>
      <c r="E107" s="92">
        <v>7792</v>
      </c>
      <c r="F107" s="93">
        <v>0</v>
      </c>
      <c r="G107" s="5"/>
      <c r="H107" s="89" t="s">
        <v>165</v>
      </c>
      <c r="I107" s="110">
        <v>6.4858072279022141E-3</v>
      </c>
      <c r="J107" s="104"/>
      <c r="K107" s="12">
        <f t="shared" si="6"/>
        <v>0.57244368504263543</v>
      </c>
      <c r="L107" s="12">
        <f t="shared" si="7"/>
        <v>-7.3474994871343275E-5</v>
      </c>
    </row>
    <row r="108" spans="2:12" x14ac:dyDescent="0.2">
      <c r="B108" s="89" t="s">
        <v>166</v>
      </c>
      <c r="C108" s="90">
        <v>0.30171971252566732</v>
      </c>
      <c r="D108" s="91">
        <v>0.45903373480568915</v>
      </c>
      <c r="E108" s="92">
        <v>7792</v>
      </c>
      <c r="F108" s="93">
        <v>0</v>
      </c>
      <c r="G108" s="5"/>
      <c r="H108" s="89" t="s">
        <v>166</v>
      </c>
      <c r="I108" s="110">
        <v>7.4318117713008225E-2</v>
      </c>
      <c r="J108" s="104"/>
      <c r="K108" s="12">
        <f t="shared" si="6"/>
        <v>0.11305242440004544</v>
      </c>
      <c r="L108" s="12">
        <f t="shared" si="7"/>
        <v>-4.8848786944404851E-2</v>
      </c>
    </row>
    <row r="109" spans="2:12" x14ac:dyDescent="0.2">
      <c r="B109" s="89" t="s">
        <v>167</v>
      </c>
      <c r="C109" s="90">
        <v>8.983572895277207E-3</v>
      </c>
      <c r="D109" s="91">
        <v>9.4361067316980005E-2</v>
      </c>
      <c r="E109" s="92">
        <v>7792</v>
      </c>
      <c r="F109" s="93">
        <v>0</v>
      </c>
      <c r="G109" s="5"/>
      <c r="H109" s="89" t="s">
        <v>167</v>
      </c>
      <c r="I109" s="110">
        <v>1.1157011898686113E-2</v>
      </c>
      <c r="J109" s="104"/>
      <c r="K109" s="12">
        <f t="shared" si="6"/>
        <v>0.11717525440718658</v>
      </c>
      <c r="L109" s="12">
        <f t="shared" si="7"/>
        <v>-1.0621947433958898E-3</v>
      </c>
    </row>
    <row r="110" spans="2:12" x14ac:dyDescent="0.2">
      <c r="B110" s="89" t="s">
        <v>168</v>
      </c>
      <c r="C110" s="90">
        <v>5.967659137577002E-2</v>
      </c>
      <c r="D110" s="91">
        <v>0.2369018750388063</v>
      </c>
      <c r="E110" s="92">
        <v>7792</v>
      </c>
      <c r="F110" s="93">
        <v>0</v>
      </c>
      <c r="G110" s="5"/>
      <c r="H110" s="89" t="s">
        <v>168</v>
      </c>
      <c r="I110" s="110">
        <v>1.8074664117348777E-2</v>
      </c>
      <c r="J110" s="104"/>
      <c r="K110" s="12">
        <f t="shared" si="6"/>
        <v>7.1742909463166499E-2</v>
      </c>
      <c r="L110" s="12">
        <f t="shared" si="7"/>
        <v>-4.5530848778998793E-3</v>
      </c>
    </row>
    <row r="111" spans="2:12" x14ac:dyDescent="0.2">
      <c r="B111" s="89" t="s">
        <v>169</v>
      </c>
      <c r="C111" s="90">
        <v>3.9399383983572893E-2</v>
      </c>
      <c r="D111" s="91">
        <v>0.1945557254855802</v>
      </c>
      <c r="E111" s="92">
        <v>7792</v>
      </c>
      <c r="F111" s="93">
        <v>0</v>
      </c>
      <c r="G111" s="5"/>
      <c r="H111" s="89" t="s">
        <v>169</v>
      </c>
      <c r="I111" s="110">
        <v>2.8425507029665696E-2</v>
      </c>
      <c r="J111" s="104"/>
      <c r="K111" s="12">
        <f t="shared" si="6"/>
        <v>0.14034827037408334</v>
      </c>
      <c r="L111" s="12">
        <f t="shared" si="7"/>
        <v>-5.7564354047887215E-3</v>
      </c>
    </row>
    <row r="112" spans="2:12" x14ac:dyDescent="0.2">
      <c r="B112" s="89" t="s">
        <v>170</v>
      </c>
      <c r="C112" s="90">
        <v>2.271560574948665E-2</v>
      </c>
      <c r="D112" s="91">
        <v>0.14900488715522608</v>
      </c>
      <c r="E112" s="92">
        <v>7792</v>
      </c>
      <c r="F112" s="93">
        <v>0</v>
      </c>
      <c r="G112" s="5"/>
      <c r="H112" s="89" t="s">
        <v>170</v>
      </c>
      <c r="I112" s="110">
        <v>1.415629697172679E-3</v>
      </c>
      <c r="J112" s="104"/>
      <c r="K112" s="12">
        <f t="shared" si="6"/>
        <v>9.2847478864448545E-3</v>
      </c>
      <c r="L112" s="12">
        <f t="shared" si="7"/>
        <v>-2.1581094890357701E-4</v>
      </c>
    </row>
    <row r="113" spans="2:13" x14ac:dyDescent="0.2">
      <c r="B113" s="89" t="s">
        <v>171</v>
      </c>
      <c r="C113" s="90">
        <v>6.4168377823408621E-4</v>
      </c>
      <c r="D113" s="91">
        <v>2.532497442242964E-2</v>
      </c>
      <c r="E113" s="92">
        <v>7792</v>
      </c>
      <c r="F113" s="93">
        <v>0</v>
      </c>
      <c r="G113" s="5"/>
      <c r="H113" s="89" t="s">
        <v>171</v>
      </c>
      <c r="I113" s="110">
        <v>1.2200268160856699E-3</v>
      </c>
      <c r="J113" s="104"/>
      <c r="K113" s="12">
        <f t="shared" si="6"/>
        <v>4.8143935876552198E-2</v>
      </c>
      <c r="L113" s="12">
        <f t="shared" si="7"/>
        <v>-3.0913019055189549E-5</v>
      </c>
    </row>
    <row r="114" spans="2:13" x14ac:dyDescent="0.2">
      <c r="B114" s="89" t="s">
        <v>172</v>
      </c>
      <c r="C114" s="90">
        <v>3.2084188911704311E-3</v>
      </c>
      <c r="D114" s="91">
        <v>5.6555595912773066E-2</v>
      </c>
      <c r="E114" s="92">
        <v>7792</v>
      </c>
      <c r="F114" s="93">
        <v>0</v>
      </c>
      <c r="G114" s="5"/>
      <c r="H114" s="89" t="s">
        <v>172</v>
      </c>
      <c r="I114" s="110">
        <v>-4.1219405362282868E-3</v>
      </c>
      <c r="J114" s="104"/>
      <c r="K114" s="12">
        <f t="shared" si="6"/>
        <v>-7.2649143873941904E-2</v>
      </c>
      <c r="L114" s="12">
        <f t="shared" si="7"/>
        <v>2.3383913954532604E-4</v>
      </c>
    </row>
    <row r="115" spans="2:13" x14ac:dyDescent="0.2">
      <c r="B115" s="89" t="s">
        <v>173</v>
      </c>
      <c r="C115" s="90">
        <v>1.9250513347022586E-3</v>
      </c>
      <c r="D115" s="91">
        <v>4.3835968370276347E-2</v>
      </c>
      <c r="E115" s="92">
        <v>7792</v>
      </c>
      <c r="F115" s="93">
        <v>0</v>
      </c>
      <c r="G115" s="5"/>
      <c r="H115" s="89" t="s">
        <v>173</v>
      </c>
      <c r="I115" s="110">
        <v>5.726252353115805E-5</v>
      </c>
      <c r="J115" s="104"/>
      <c r="K115" s="12">
        <f t="shared" si="6"/>
        <v>1.3037761536610418E-3</v>
      </c>
      <c r="L115" s="12">
        <f t="shared" si="7"/>
        <v>-2.5146769068941268E-6</v>
      </c>
    </row>
    <row r="116" spans="2:13" x14ac:dyDescent="0.2">
      <c r="B116" s="89" t="s">
        <v>174</v>
      </c>
      <c r="C116" s="90">
        <v>9.1119096509240244E-3</v>
      </c>
      <c r="D116" s="91">
        <v>9.502653124093767E-2</v>
      </c>
      <c r="E116" s="92">
        <v>7792</v>
      </c>
      <c r="F116" s="93">
        <v>0</v>
      </c>
      <c r="G116" s="5"/>
      <c r="H116" s="89" t="s">
        <v>174</v>
      </c>
      <c r="I116" s="110">
        <v>5.7744478478877946E-2</v>
      </c>
      <c r="J116" s="104"/>
      <c r="K116" s="12">
        <f t="shared" si="6"/>
        <v>0.60212990268015687</v>
      </c>
      <c r="L116" s="12">
        <f t="shared" si="7"/>
        <v>-5.5370059694717184E-3</v>
      </c>
    </row>
    <row r="117" spans="2:13" x14ac:dyDescent="0.2">
      <c r="B117" s="89" t="s">
        <v>175</v>
      </c>
      <c r="C117" s="90">
        <v>2.0148870636550308E-2</v>
      </c>
      <c r="D117" s="91">
        <v>0.14051842481594029</v>
      </c>
      <c r="E117" s="92">
        <v>7792</v>
      </c>
      <c r="F117" s="93">
        <v>0</v>
      </c>
      <c r="G117" s="5"/>
      <c r="H117" s="89" t="s">
        <v>175</v>
      </c>
      <c r="I117" s="110">
        <v>2.1590518869872843E-2</v>
      </c>
      <c r="J117" s="104"/>
      <c r="K117" s="12">
        <f t="shared" si="6"/>
        <v>0.15055316999104246</v>
      </c>
      <c r="L117" s="12">
        <f t="shared" si="7"/>
        <v>-3.0958543141576507E-3</v>
      </c>
    </row>
    <row r="118" spans="2:13" x14ac:dyDescent="0.2">
      <c r="B118" s="89" t="s">
        <v>176</v>
      </c>
      <c r="C118" s="90">
        <v>5.3901437371663238E-2</v>
      </c>
      <c r="D118" s="91">
        <v>0.22583759193599165</v>
      </c>
      <c r="E118" s="92">
        <v>7792</v>
      </c>
      <c r="F118" s="93">
        <v>0</v>
      </c>
      <c r="G118" s="5"/>
      <c r="H118" s="89" t="s">
        <v>176</v>
      </c>
      <c r="I118" s="110">
        <v>1.597563010166371E-2</v>
      </c>
      <c r="J118" s="104"/>
      <c r="K118" s="12">
        <f t="shared" si="6"/>
        <v>6.6926504780257676E-2</v>
      </c>
      <c r="L118" s="12">
        <f t="shared" si="7"/>
        <v>-3.8129587639322052E-3</v>
      </c>
    </row>
    <row r="119" spans="2:13" x14ac:dyDescent="0.2">
      <c r="B119" s="89" t="s">
        <v>177</v>
      </c>
      <c r="C119" s="90">
        <v>2.9389117043121155E-2</v>
      </c>
      <c r="D119" s="91">
        <v>0.1689054711053305</v>
      </c>
      <c r="E119" s="92">
        <v>7792</v>
      </c>
      <c r="F119" s="93">
        <v>0</v>
      </c>
      <c r="G119" s="5"/>
      <c r="H119" s="89" t="s">
        <v>177</v>
      </c>
      <c r="I119" s="110">
        <v>-6.2483930538040286E-3</v>
      </c>
      <c r="J119" s="104"/>
      <c r="K119" s="12">
        <f t="shared" si="6"/>
        <v>-3.590622766288213E-2</v>
      </c>
      <c r="L119" s="12">
        <f t="shared" si="7"/>
        <v>1.0872043018378965E-3</v>
      </c>
      <c r="M119" s="3"/>
    </row>
    <row r="120" spans="2:13" x14ac:dyDescent="0.2">
      <c r="B120" s="89" t="s">
        <v>178</v>
      </c>
      <c r="C120" s="90">
        <v>0.86704312114989734</v>
      </c>
      <c r="D120" s="91">
        <v>0.33954991340432888</v>
      </c>
      <c r="E120" s="92">
        <v>7792</v>
      </c>
      <c r="F120" s="93">
        <v>0</v>
      </c>
      <c r="G120" s="5"/>
      <c r="H120" s="89" t="s">
        <v>178</v>
      </c>
      <c r="I120" s="110">
        <v>-3.4113342959136095E-2</v>
      </c>
      <c r="J120" s="104"/>
      <c r="K120" s="12">
        <f t="shared" si="6"/>
        <v>-1.3357693310876976E-2</v>
      </c>
      <c r="L120" s="12">
        <f t="shared" si="7"/>
        <v>8.7108664100661051E-2</v>
      </c>
    </row>
    <row r="121" spans="2:13" x14ac:dyDescent="0.2">
      <c r="B121" s="89" t="s">
        <v>179</v>
      </c>
      <c r="C121" s="90">
        <v>1.848049281314168E-2</v>
      </c>
      <c r="D121" s="91">
        <v>0.13468961501591015</v>
      </c>
      <c r="E121" s="92">
        <v>7792</v>
      </c>
      <c r="F121" s="93">
        <v>0</v>
      </c>
      <c r="G121" s="5"/>
      <c r="H121" s="89" t="s">
        <v>179</v>
      </c>
      <c r="I121" s="110">
        <v>3.7645013636926302E-3</v>
      </c>
      <c r="J121" s="104"/>
      <c r="K121" s="12">
        <f t="shared" si="6"/>
        <v>2.7432935515179731E-2</v>
      </c>
      <c r="L121" s="12">
        <f t="shared" si="7"/>
        <v>-5.1651970635275635E-4</v>
      </c>
    </row>
    <row r="122" spans="2:13" x14ac:dyDescent="0.2">
      <c r="B122" s="89" t="s">
        <v>180</v>
      </c>
      <c r="C122" s="90">
        <v>3.8501026694045176E-4</v>
      </c>
      <c r="D122" s="91">
        <v>1.9619159827047157E-2</v>
      </c>
      <c r="E122" s="92">
        <v>7792</v>
      </c>
      <c r="F122" s="93">
        <v>0</v>
      </c>
      <c r="G122" s="5"/>
      <c r="H122" s="89" t="s">
        <v>180</v>
      </c>
      <c r="I122" s="110">
        <v>1.3572065254746038E-2</v>
      </c>
      <c r="J122" s="104"/>
      <c r="K122" s="12">
        <f t="shared" si="6"/>
        <v>0.69150972772931907</v>
      </c>
      <c r="L122" s="12">
        <f t="shared" si="7"/>
        <v>-2.6634088884169437E-4</v>
      </c>
    </row>
    <row r="123" spans="2:13" x14ac:dyDescent="0.2">
      <c r="B123" s="89" t="s">
        <v>181</v>
      </c>
      <c r="C123" s="90">
        <v>7.7002053388090352E-4</v>
      </c>
      <c r="D123" s="91">
        <v>2.7740338151774974E-2</v>
      </c>
      <c r="E123" s="92">
        <v>7792</v>
      </c>
      <c r="F123" s="93">
        <v>0</v>
      </c>
      <c r="G123" s="5"/>
      <c r="H123" s="89" t="s">
        <v>181</v>
      </c>
      <c r="I123" s="110">
        <v>3.0012968253635467E-3</v>
      </c>
      <c r="J123" s="104"/>
      <c r="K123" s="12">
        <f t="shared" ref="K123:K144" si="8">((1-C123)/D123)*I123</f>
        <v>0.10810919999502076</v>
      </c>
      <c r="L123" s="12">
        <f t="shared" ref="L123:L144" si="9">((0-C123)/D123)*I123</f>
        <v>-8.3310454658377164E-5</v>
      </c>
    </row>
    <row r="124" spans="2:13" x14ac:dyDescent="0.2">
      <c r="B124" s="89" t="s">
        <v>182</v>
      </c>
      <c r="C124" s="90">
        <v>4.8767967145790557E-3</v>
      </c>
      <c r="D124" s="91">
        <v>6.9668044814973212E-2</v>
      </c>
      <c r="E124" s="92">
        <v>7792</v>
      </c>
      <c r="F124" s="93">
        <v>0</v>
      </c>
      <c r="G124" s="5"/>
      <c r="H124" s="89" t="s">
        <v>182</v>
      </c>
      <c r="I124" s="110">
        <v>5.1512910142510783E-2</v>
      </c>
      <c r="J124" s="104"/>
      <c r="K124" s="12">
        <f t="shared" si="8"/>
        <v>0.73579920733690662</v>
      </c>
      <c r="L124" s="12">
        <f t="shared" si="9"/>
        <v>-3.605928537374575E-3</v>
      </c>
    </row>
    <row r="125" spans="2:13" x14ac:dyDescent="0.2">
      <c r="B125" s="89" t="s">
        <v>183</v>
      </c>
      <c r="C125" s="90">
        <v>2.5667351129363448E-3</v>
      </c>
      <c r="D125" s="91">
        <v>5.0601142150411678E-2</v>
      </c>
      <c r="E125" s="92">
        <v>7792</v>
      </c>
      <c r="F125" s="93">
        <v>0</v>
      </c>
      <c r="G125" s="5"/>
      <c r="H125" s="89" t="s">
        <v>183</v>
      </c>
      <c r="I125" s="110">
        <v>1.1268955290800695E-2</v>
      </c>
      <c r="J125" s="104"/>
      <c r="K125" s="12">
        <f t="shared" si="8"/>
        <v>0.2221299834331554</v>
      </c>
      <c r="L125" s="12">
        <f t="shared" si="9"/>
        <v>-5.7161601501069326E-4</v>
      </c>
    </row>
    <row r="126" spans="2:13" x14ac:dyDescent="0.2">
      <c r="B126" s="89" t="s">
        <v>184</v>
      </c>
      <c r="C126" s="90">
        <v>1.1550308008213554E-3</v>
      </c>
      <c r="D126" s="91">
        <v>3.3968290880861292E-2</v>
      </c>
      <c r="E126" s="92">
        <v>7792</v>
      </c>
      <c r="F126" s="93">
        <v>0</v>
      </c>
      <c r="G126" s="5"/>
      <c r="H126" s="89" t="s">
        <v>184</v>
      </c>
      <c r="I126" s="110">
        <v>3.8761870039526864E-3</v>
      </c>
      <c r="J126" s="104"/>
      <c r="K126" s="12">
        <f t="shared" si="8"/>
        <v>0.11398012052336758</v>
      </c>
      <c r="L126" s="12">
        <f t="shared" si="9"/>
        <v>-1.3180278616347274E-4</v>
      </c>
    </row>
    <row r="127" spans="2:13" x14ac:dyDescent="0.2">
      <c r="B127" s="89" t="s">
        <v>185</v>
      </c>
      <c r="C127" s="90">
        <v>0.17890143737166322</v>
      </c>
      <c r="D127" s="91">
        <v>0.38329436157733693</v>
      </c>
      <c r="E127" s="92">
        <v>7792</v>
      </c>
      <c r="F127" s="93">
        <v>0</v>
      </c>
      <c r="G127" s="5"/>
      <c r="H127" s="89" t="s">
        <v>185</v>
      </c>
      <c r="I127" s="110">
        <v>-8.1064073961337121E-3</v>
      </c>
      <c r="J127" s="104"/>
      <c r="K127" s="12">
        <f t="shared" si="8"/>
        <v>-1.7365659733823407E-2</v>
      </c>
      <c r="L127" s="12">
        <f t="shared" si="9"/>
        <v>3.7836401483197601E-3</v>
      </c>
    </row>
    <row r="128" spans="2:13" x14ac:dyDescent="0.2">
      <c r="B128" s="89" t="s">
        <v>186</v>
      </c>
      <c r="C128" s="90">
        <v>0.80852156057494873</v>
      </c>
      <c r="D128" s="91">
        <v>0.39348992057532467</v>
      </c>
      <c r="E128" s="92">
        <v>7792</v>
      </c>
      <c r="F128" s="93">
        <v>0</v>
      </c>
      <c r="G128" s="5"/>
      <c r="H128" s="89" t="s">
        <v>186</v>
      </c>
      <c r="I128" s="110">
        <v>-4.9253473478644864E-3</v>
      </c>
      <c r="J128" s="104"/>
      <c r="K128" s="12">
        <f t="shared" si="8"/>
        <v>-2.3967521770735484E-3</v>
      </c>
      <c r="L128" s="12">
        <f t="shared" si="9"/>
        <v>1.0120334259760966E-2</v>
      </c>
    </row>
    <row r="129" spans="2:13" x14ac:dyDescent="0.2">
      <c r="B129" s="89" t="s">
        <v>187</v>
      </c>
      <c r="C129" s="90">
        <v>2.8234086242299797E-3</v>
      </c>
      <c r="D129" s="91">
        <v>5.3064096698205332E-2</v>
      </c>
      <c r="E129" s="92">
        <v>7792</v>
      </c>
      <c r="F129" s="93">
        <v>0</v>
      </c>
      <c r="G129" s="5"/>
      <c r="H129" s="89" t="s">
        <v>187</v>
      </c>
      <c r="I129" s="110">
        <v>7.6321300970861317E-3</v>
      </c>
      <c r="J129" s="104"/>
      <c r="K129" s="12">
        <f t="shared" si="8"/>
        <v>0.14342242587173198</v>
      </c>
      <c r="L129" s="12">
        <f t="shared" si="9"/>
        <v>-4.0608666269988477E-4</v>
      </c>
    </row>
    <row r="130" spans="2:13" x14ac:dyDescent="0.2">
      <c r="B130" s="89" t="s">
        <v>188</v>
      </c>
      <c r="C130" s="90">
        <v>0.3453542094455852</v>
      </c>
      <c r="D130" s="91">
        <v>0.47551414086462945</v>
      </c>
      <c r="E130" s="92">
        <v>7792</v>
      </c>
      <c r="F130" s="93">
        <v>0</v>
      </c>
      <c r="G130" s="5"/>
      <c r="H130" s="89" t="s">
        <v>188</v>
      </c>
      <c r="I130" s="110">
        <v>-1.028126946583288E-2</v>
      </c>
      <c r="J130" s="104"/>
      <c r="K130" s="12">
        <f t="shared" si="8"/>
        <v>-1.4154342003636043E-2</v>
      </c>
      <c r="L130" s="12">
        <f t="shared" si="9"/>
        <v>7.4670328037217395E-3</v>
      </c>
    </row>
    <row r="131" spans="2:13" x14ac:dyDescent="0.2">
      <c r="B131" s="89" t="s">
        <v>47</v>
      </c>
      <c r="C131" s="90">
        <v>0.76270533880903491</v>
      </c>
      <c r="D131" s="91">
        <v>0.42545168360974517</v>
      </c>
      <c r="E131" s="92">
        <v>7792</v>
      </c>
      <c r="F131" s="93">
        <v>0</v>
      </c>
      <c r="G131" s="5"/>
      <c r="H131" s="89" t="s">
        <v>47</v>
      </c>
      <c r="I131" s="110">
        <v>-4.1436451669034216E-2</v>
      </c>
      <c r="J131" s="104"/>
      <c r="K131" s="12">
        <f t="shared" si="8"/>
        <v>-2.3111082030124214E-2</v>
      </c>
      <c r="L131" s="12">
        <f t="shared" si="9"/>
        <v>7.4282942404017421E-2</v>
      </c>
    </row>
    <row r="132" spans="2:13" x14ac:dyDescent="0.2">
      <c r="B132" s="89" t="s">
        <v>48</v>
      </c>
      <c r="C132" s="94">
        <v>2.4349332648870639</v>
      </c>
      <c r="D132" s="95">
        <v>1.5164782295428414</v>
      </c>
      <c r="E132" s="92">
        <v>7792</v>
      </c>
      <c r="F132" s="93">
        <v>0</v>
      </c>
      <c r="G132" s="5"/>
      <c r="H132" s="89" t="s">
        <v>48</v>
      </c>
      <c r="I132" s="110">
        <v>-2.1112898422060447E-2</v>
      </c>
      <c r="J132" s="104"/>
      <c r="K132" s="12"/>
      <c r="L132" s="12"/>
      <c r="M132" s="13" t="str">
        <f>"((memsleep-"&amp;C132&amp;")/"&amp;D132&amp;")*("&amp;I132&amp;")"</f>
        <v>((memsleep-2.43493326488706)/1.51647822954284)*(-0.0211128984220604)</v>
      </c>
    </row>
    <row r="133" spans="2:13" x14ac:dyDescent="0.2">
      <c r="B133" s="89" t="s">
        <v>191</v>
      </c>
      <c r="C133" s="96">
        <v>5.4799794661190962E-2</v>
      </c>
      <c r="D133" s="97">
        <v>0.22760365869167412</v>
      </c>
      <c r="E133" s="92">
        <v>7792</v>
      </c>
      <c r="F133" s="93">
        <v>0</v>
      </c>
      <c r="G133" s="5"/>
      <c r="H133" s="89" t="s">
        <v>191</v>
      </c>
      <c r="I133" s="110">
        <v>-1.534848569975171E-2</v>
      </c>
      <c r="J133" s="104"/>
      <c r="K133" s="12">
        <f t="shared" si="8"/>
        <v>-6.3739712790371675E-2</v>
      </c>
      <c r="L133" s="12">
        <f t="shared" si="9"/>
        <v>3.6954320925307134E-3</v>
      </c>
    </row>
    <row r="134" spans="2:13" x14ac:dyDescent="0.2">
      <c r="B134" s="89" t="s">
        <v>192</v>
      </c>
      <c r="C134" s="96">
        <v>2.8490759753593428E-2</v>
      </c>
      <c r="D134" s="97">
        <v>0.16638085543692105</v>
      </c>
      <c r="E134" s="92">
        <v>7792</v>
      </c>
      <c r="F134" s="93">
        <v>0</v>
      </c>
      <c r="G134" s="5"/>
      <c r="H134" s="89" t="s">
        <v>192</v>
      </c>
      <c r="I134" s="110">
        <v>-9.7124778707906364E-3</v>
      </c>
      <c r="J134" s="104"/>
      <c r="K134" s="12">
        <f t="shared" si="8"/>
        <v>-5.6711825242052386E-2</v>
      </c>
      <c r="L134" s="12">
        <f t="shared" si="9"/>
        <v>1.663147318855433E-3</v>
      </c>
    </row>
    <row r="135" spans="2:13" x14ac:dyDescent="0.2">
      <c r="B135" s="89" t="s">
        <v>193</v>
      </c>
      <c r="C135" s="96">
        <v>6.2885010266940461E-2</v>
      </c>
      <c r="D135" s="97">
        <v>0.24277159979854446</v>
      </c>
      <c r="E135" s="92">
        <v>7792</v>
      </c>
      <c r="F135" s="93">
        <v>0</v>
      </c>
      <c r="G135" s="5"/>
      <c r="H135" s="89" t="s">
        <v>193</v>
      </c>
      <c r="I135" s="110">
        <v>-2.2950351700931886E-2</v>
      </c>
      <c r="J135" s="104"/>
      <c r="K135" s="12">
        <f t="shared" si="8"/>
        <v>-8.8589928214156108E-2</v>
      </c>
      <c r="L135" s="12">
        <f t="shared" si="9"/>
        <v>5.9448185188902356E-3</v>
      </c>
    </row>
    <row r="136" spans="2:13" x14ac:dyDescent="0.2">
      <c r="B136" s="89" t="s">
        <v>194</v>
      </c>
      <c r="C136" s="96">
        <v>2.6052361396303899E-2</v>
      </c>
      <c r="D136" s="97">
        <v>0.15930126380557225</v>
      </c>
      <c r="E136" s="92">
        <v>7792</v>
      </c>
      <c r="F136" s="93">
        <v>0</v>
      </c>
      <c r="G136" s="5"/>
      <c r="H136" s="89" t="s">
        <v>194</v>
      </c>
      <c r="I136" s="110">
        <v>-1.3056060767331127E-2</v>
      </c>
      <c r="J136" s="104"/>
      <c r="K136" s="12">
        <f t="shared" si="8"/>
        <v>-7.9823092736592077E-2</v>
      </c>
      <c r="L136" s="12">
        <f t="shared" si="9"/>
        <v>2.1352072506955052E-3</v>
      </c>
    </row>
    <row r="137" spans="2:13" x14ac:dyDescent="0.2">
      <c r="B137" s="89" t="s">
        <v>195</v>
      </c>
      <c r="C137" s="96">
        <v>6.8018480492813144E-3</v>
      </c>
      <c r="D137" s="97">
        <v>8.2197627783715449E-2</v>
      </c>
      <c r="E137" s="92">
        <v>7792</v>
      </c>
      <c r="F137" s="93">
        <v>0</v>
      </c>
      <c r="G137" s="5"/>
      <c r="H137" s="89" t="s">
        <v>195</v>
      </c>
      <c r="I137" s="110">
        <v>-7.6126824472342435E-3</v>
      </c>
      <c r="J137" s="104"/>
      <c r="K137" s="12">
        <f t="shared" si="8"/>
        <v>-9.198443242030703E-2</v>
      </c>
      <c r="L137" s="12">
        <f t="shared" si="9"/>
        <v>6.2994894925394397E-4</v>
      </c>
    </row>
    <row r="138" spans="2:13" x14ac:dyDescent="0.2">
      <c r="B138" s="89" t="s">
        <v>196</v>
      </c>
      <c r="C138" s="96">
        <v>8.7268993839835739E-3</v>
      </c>
      <c r="D138" s="97">
        <v>9.3015326487673952E-2</v>
      </c>
      <c r="E138" s="92">
        <v>7792</v>
      </c>
      <c r="F138" s="93">
        <v>0</v>
      </c>
      <c r="G138" s="5"/>
      <c r="H138" s="89" t="s">
        <v>196</v>
      </c>
      <c r="I138" s="110">
        <v>-7.9925119880639734E-3</v>
      </c>
      <c r="J138" s="104"/>
      <c r="K138" s="12">
        <f t="shared" si="8"/>
        <v>-8.5176953511728534E-2</v>
      </c>
      <c r="L138" s="12">
        <f t="shared" si="9"/>
        <v>7.4987478492976971E-4</v>
      </c>
    </row>
    <row r="139" spans="2:13" x14ac:dyDescent="0.2">
      <c r="B139" s="89" t="s">
        <v>197</v>
      </c>
      <c r="C139" s="96">
        <v>1.4373716632443531E-2</v>
      </c>
      <c r="D139" s="97">
        <v>0.11903332011369019</v>
      </c>
      <c r="E139" s="92">
        <v>7792</v>
      </c>
      <c r="F139" s="93">
        <v>0</v>
      </c>
      <c r="G139" s="5"/>
      <c r="H139" s="89" t="s">
        <v>197</v>
      </c>
      <c r="I139" s="110">
        <v>-1.1960166879472336E-2</v>
      </c>
      <c r="J139" s="104"/>
      <c r="K139" s="12">
        <f t="shared" si="8"/>
        <v>-9.9033235556321181E-2</v>
      </c>
      <c r="L139" s="12">
        <f t="shared" si="9"/>
        <v>1.4442346851963506E-3</v>
      </c>
    </row>
    <row r="140" spans="2:13" x14ac:dyDescent="0.2">
      <c r="B140" s="89" t="s">
        <v>214</v>
      </c>
      <c r="C140" s="96">
        <v>8.9835728952772072E-4</v>
      </c>
      <c r="D140" s="97">
        <v>2.9961065521427497E-2</v>
      </c>
      <c r="E140" s="92">
        <v>7792</v>
      </c>
      <c r="F140" s="93">
        <v>0</v>
      </c>
      <c r="G140" s="5"/>
      <c r="H140" s="89" t="s">
        <v>214</v>
      </c>
      <c r="I140" s="110">
        <v>-2.4197413530781973E-3</v>
      </c>
      <c r="J140" s="104"/>
      <c r="K140" s="12">
        <f t="shared" si="8"/>
        <v>-8.0690306526845529E-2</v>
      </c>
      <c r="L140" s="12">
        <f t="shared" si="9"/>
        <v>7.2553904391511721E-5</v>
      </c>
    </row>
    <row r="141" spans="2:13" x14ac:dyDescent="0.2">
      <c r="B141" s="89" t="s">
        <v>198</v>
      </c>
      <c r="C141" s="96">
        <v>1.4117043121149898E-3</v>
      </c>
      <c r="D141" s="97">
        <v>3.7548533181195928E-2</v>
      </c>
      <c r="E141" s="92">
        <v>7792</v>
      </c>
      <c r="F141" s="93">
        <v>0</v>
      </c>
      <c r="G141" s="5"/>
      <c r="H141" s="89" t="s">
        <v>198</v>
      </c>
      <c r="I141" s="110">
        <v>-3.4942521161321822E-3</v>
      </c>
      <c r="J141" s="104"/>
      <c r="K141" s="12">
        <f t="shared" si="8"/>
        <v>-9.2928244320863398E-2</v>
      </c>
      <c r="L141" s="12">
        <f t="shared" si="9"/>
        <v>1.313726625792954E-4</v>
      </c>
    </row>
    <row r="142" spans="2:13" x14ac:dyDescent="0.2">
      <c r="B142" s="89" t="s">
        <v>199</v>
      </c>
      <c r="C142" s="96">
        <v>0.16619609856262835</v>
      </c>
      <c r="D142" s="97">
        <v>0.37228046138367521</v>
      </c>
      <c r="E142" s="92">
        <v>7792</v>
      </c>
      <c r="F142" s="93">
        <v>0</v>
      </c>
      <c r="G142" s="5"/>
      <c r="H142" s="89" t="s">
        <v>199</v>
      </c>
      <c r="I142" s="110">
        <v>-1.5730127758385323E-2</v>
      </c>
      <c r="J142" s="104"/>
      <c r="K142" s="12">
        <f t="shared" si="8"/>
        <v>-3.523107779092572E-2</v>
      </c>
      <c r="L142" s="12">
        <f t="shared" si="9"/>
        <v>7.0223558164150858E-3</v>
      </c>
    </row>
    <row r="143" spans="2:13" x14ac:dyDescent="0.2">
      <c r="B143" s="89" t="s">
        <v>200</v>
      </c>
      <c r="C143" s="96">
        <v>8.56006160164271E-2</v>
      </c>
      <c r="D143" s="97">
        <v>0.2797913457660558</v>
      </c>
      <c r="E143" s="92">
        <v>7792</v>
      </c>
      <c r="F143" s="93">
        <v>0</v>
      </c>
      <c r="G143" s="5"/>
      <c r="H143" s="89" t="s">
        <v>200</v>
      </c>
      <c r="I143" s="110">
        <v>-1.206731841518028E-2</v>
      </c>
      <c r="J143" s="104"/>
      <c r="K143" s="12">
        <f t="shared" si="8"/>
        <v>-3.9437776372113778E-2</v>
      </c>
      <c r="L143" s="12">
        <f t="shared" si="9"/>
        <v>3.6919293810806866E-3</v>
      </c>
    </row>
    <row r="144" spans="2:13" x14ac:dyDescent="0.2">
      <c r="B144" s="89" t="s">
        <v>201</v>
      </c>
      <c r="C144" s="96">
        <v>7.084188911704313E-2</v>
      </c>
      <c r="D144" s="97">
        <v>0.25657701475083278</v>
      </c>
      <c r="E144" s="92">
        <v>7792</v>
      </c>
      <c r="F144" s="93">
        <v>0</v>
      </c>
      <c r="G144" s="5"/>
      <c r="H144" s="89" t="s">
        <v>201</v>
      </c>
      <c r="I144" s="110">
        <v>-1.370166353548666E-2</v>
      </c>
      <c r="J144" s="104"/>
      <c r="K144" s="12">
        <f t="shared" si="8"/>
        <v>-4.9618676166101737E-2</v>
      </c>
      <c r="L144" s="12">
        <f t="shared" si="9"/>
        <v>3.7830813872497468E-3</v>
      </c>
    </row>
    <row r="145" spans="2:13" x14ac:dyDescent="0.2">
      <c r="B145" s="89" t="s">
        <v>202</v>
      </c>
      <c r="C145" s="96">
        <v>0.13039014373716631</v>
      </c>
      <c r="D145" s="97">
        <v>0.33675377940020723</v>
      </c>
      <c r="E145" s="92">
        <v>7792</v>
      </c>
      <c r="F145" s="93">
        <v>0</v>
      </c>
      <c r="G145" s="5"/>
      <c r="H145" s="89" t="s">
        <v>202</v>
      </c>
      <c r="I145" s="110">
        <v>-1.0888848442030977E-2</v>
      </c>
      <c r="J145" s="104"/>
      <c r="K145" s="12">
        <f t="shared" ref="K145:K156" si="10">((1-C145)/D145)*I145</f>
        <v>-2.8118615165678856E-2</v>
      </c>
      <c r="L145" s="12">
        <f t="shared" ref="L145:L156" si="11">((0-C145)/D145)*I145</f>
        <v>4.216132380213948E-3</v>
      </c>
      <c r="M145" s="6"/>
    </row>
    <row r="146" spans="2:13" ht="15.75" customHeight="1" x14ac:dyDescent="0.2">
      <c r="B146" s="89" t="s">
        <v>203</v>
      </c>
      <c r="C146" s="96">
        <v>6.8146817248459959E-2</v>
      </c>
      <c r="D146" s="97">
        <v>0.25201384751715705</v>
      </c>
      <c r="E146" s="92">
        <v>7792</v>
      </c>
      <c r="F146" s="93">
        <v>0</v>
      </c>
      <c r="G146" s="5"/>
      <c r="H146" s="89" t="s">
        <v>203</v>
      </c>
      <c r="I146" s="110">
        <v>-9.4902735453827845E-3</v>
      </c>
      <c r="J146" s="104"/>
      <c r="K146" s="12">
        <f t="shared" si="10"/>
        <v>-3.5091490787408509E-2</v>
      </c>
      <c r="L146" s="12">
        <f t="shared" si="11"/>
        <v>2.5662555582032665E-3</v>
      </c>
    </row>
    <row r="147" spans="2:13" x14ac:dyDescent="0.2">
      <c r="B147" s="89" t="s">
        <v>204</v>
      </c>
      <c r="C147" s="96">
        <v>6.9943531827515379E-2</v>
      </c>
      <c r="D147" s="97">
        <v>0.25506819430218836</v>
      </c>
      <c r="E147" s="92">
        <v>7792</v>
      </c>
      <c r="F147" s="93">
        <v>0</v>
      </c>
      <c r="H147" s="89" t="s">
        <v>204</v>
      </c>
      <c r="I147" s="110">
        <v>-1.4878802935669223E-2</v>
      </c>
      <c r="J147" s="104"/>
      <c r="K147" s="12">
        <f t="shared" si="10"/>
        <v>-5.4252655635254915E-2</v>
      </c>
      <c r="L147" s="12">
        <f t="shared" si="11"/>
        <v>4.079991351071329E-3</v>
      </c>
    </row>
    <row r="148" spans="2:13" x14ac:dyDescent="0.2">
      <c r="B148" s="89" t="s">
        <v>205</v>
      </c>
      <c r="C148" s="96">
        <v>0.2171457905544148</v>
      </c>
      <c r="D148" s="97">
        <v>0.41232913480968719</v>
      </c>
      <c r="E148" s="92">
        <v>7792</v>
      </c>
      <c r="F148" s="93">
        <v>0</v>
      </c>
      <c r="H148" s="89" t="s">
        <v>205</v>
      </c>
      <c r="I148" s="110">
        <v>-9.5040002901042586E-3</v>
      </c>
      <c r="J148" s="104"/>
      <c r="K148" s="12">
        <f t="shared" si="10"/>
        <v>-1.8044435877940738E-2</v>
      </c>
      <c r="L148" s="12">
        <f t="shared" si="11"/>
        <v>5.0051123779468404E-3</v>
      </c>
    </row>
    <row r="149" spans="2:13" x14ac:dyDescent="0.2">
      <c r="B149" s="89" t="s">
        <v>206</v>
      </c>
      <c r="C149" s="96">
        <v>0.15580082135523612</v>
      </c>
      <c r="D149" s="97">
        <v>0.36268968461445167</v>
      </c>
      <c r="E149" s="92">
        <v>7792</v>
      </c>
      <c r="F149" s="93">
        <v>0</v>
      </c>
      <c r="H149" s="89" t="s">
        <v>206</v>
      </c>
      <c r="I149" s="110">
        <v>-1.1318868538719671E-2</v>
      </c>
      <c r="J149" s="104"/>
      <c r="K149" s="12">
        <f t="shared" si="10"/>
        <v>-2.6345881697001708E-2</v>
      </c>
      <c r="L149" s="12">
        <f t="shared" si="11"/>
        <v>4.8622530222195304E-3</v>
      </c>
    </row>
    <row r="150" spans="2:13" x14ac:dyDescent="0.2">
      <c r="B150" s="89" t="s">
        <v>207</v>
      </c>
      <c r="C150" s="96">
        <v>0.20572381930184805</v>
      </c>
      <c r="D150" s="97">
        <v>0.40425549172211578</v>
      </c>
      <c r="E150" s="92">
        <v>7792</v>
      </c>
      <c r="F150" s="93">
        <v>0</v>
      </c>
      <c r="H150" s="89" t="s">
        <v>207</v>
      </c>
      <c r="I150" s="110">
        <v>-1.3377464731351846E-2</v>
      </c>
      <c r="J150" s="104"/>
      <c r="K150" s="12">
        <f t="shared" si="10"/>
        <v>-2.6283876933813552E-2</v>
      </c>
      <c r="L150" s="12">
        <f t="shared" si="11"/>
        <v>6.8077322224758636E-3</v>
      </c>
    </row>
    <row r="151" spans="2:13" x14ac:dyDescent="0.2">
      <c r="B151" s="89" t="s">
        <v>208</v>
      </c>
      <c r="C151" s="96">
        <v>6.7890143737166328E-2</v>
      </c>
      <c r="D151" s="97">
        <v>0.25157343748972621</v>
      </c>
      <c r="E151" s="92">
        <v>7792</v>
      </c>
      <c r="F151" s="93">
        <v>0</v>
      </c>
      <c r="H151" s="89" t="s">
        <v>208</v>
      </c>
      <c r="I151" s="110">
        <v>-1.3072259656011843E-2</v>
      </c>
      <c r="J151" s="104"/>
      <c r="K151" s="12">
        <f t="shared" si="10"/>
        <v>-4.8434294934230654E-2</v>
      </c>
      <c r="L151" s="12">
        <f t="shared" si="11"/>
        <v>3.5277078370106038E-3</v>
      </c>
    </row>
    <row r="152" spans="2:13" x14ac:dyDescent="0.2">
      <c r="B152" s="89" t="s">
        <v>209</v>
      </c>
      <c r="C152" s="96">
        <v>2.7849075975359343E-2</v>
      </c>
      <c r="D152" s="97">
        <v>0.16455084294658762</v>
      </c>
      <c r="E152" s="92">
        <v>7792</v>
      </c>
      <c r="F152" s="93">
        <v>0</v>
      </c>
      <c r="H152" s="89" t="s">
        <v>209</v>
      </c>
      <c r="I152" s="110">
        <v>-3.2288708249909761E-3</v>
      </c>
      <c r="J152" s="104"/>
      <c r="K152" s="12">
        <f t="shared" si="10"/>
        <v>-1.9075865549288428E-2</v>
      </c>
      <c r="L152" s="12">
        <f t="shared" si="11"/>
        <v>5.4646373916773447E-4</v>
      </c>
    </row>
    <row r="153" spans="2:13" x14ac:dyDescent="0.2">
      <c r="B153" s="89" t="s">
        <v>210</v>
      </c>
      <c r="C153" s="96">
        <v>1.9378850102669404E-2</v>
      </c>
      <c r="D153" s="97">
        <v>0.13786134123671312</v>
      </c>
      <c r="E153" s="92">
        <v>7792</v>
      </c>
      <c r="F153" s="93">
        <v>0</v>
      </c>
      <c r="H153" s="89" t="s">
        <v>210</v>
      </c>
      <c r="I153" s="110">
        <v>6.7578835630950585E-3</v>
      </c>
      <c r="J153" s="104"/>
      <c r="K153" s="12">
        <f t="shared" si="10"/>
        <v>4.8069484099504504E-2</v>
      </c>
      <c r="L153" s="12">
        <f t="shared" si="11"/>
        <v>-9.4994007316125898E-4</v>
      </c>
    </row>
    <row r="154" spans="2:13" x14ac:dyDescent="0.2">
      <c r="B154" s="89" t="s">
        <v>211</v>
      </c>
      <c r="C154" s="96">
        <v>3.5934291581108833E-3</v>
      </c>
      <c r="D154" s="97">
        <v>5.9841256636519173E-2</v>
      </c>
      <c r="E154" s="92">
        <v>7792</v>
      </c>
      <c r="F154" s="93">
        <v>0</v>
      </c>
      <c r="H154" s="89" t="s">
        <v>211</v>
      </c>
      <c r="I154" s="110">
        <v>2.104470881494142E-4</v>
      </c>
      <c r="J154" s="104"/>
      <c r="K154" s="12">
        <f t="shared" si="10"/>
        <v>3.5041186170320336E-3</v>
      </c>
      <c r="L154" s="12">
        <f t="shared" si="11"/>
        <v>-1.2637212941382915E-5</v>
      </c>
    </row>
    <row r="155" spans="2:13" x14ac:dyDescent="0.2">
      <c r="B155" s="89" t="s">
        <v>212</v>
      </c>
      <c r="C155" s="96">
        <v>1.1550308008213552E-3</v>
      </c>
      <c r="D155" s="97">
        <v>3.3968290880860882E-2</v>
      </c>
      <c r="E155" s="92">
        <v>7792</v>
      </c>
      <c r="F155" s="93">
        <v>0</v>
      </c>
      <c r="H155" s="89" t="s">
        <v>212</v>
      </c>
      <c r="I155" s="110">
        <v>5.1571231559069146E-3</v>
      </c>
      <c r="J155" s="104"/>
      <c r="K155" s="12">
        <f t="shared" si="10"/>
        <v>0.1516463262130327</v>
      </c>
      <c r="L155" s="12">
        <f t="shared" si="11"/>
        <v>-1.7535872233294283E-4</v>
      </c>
    </row>
    <row r="156" spans="2:13" x14ac:dyDescent="0.2">
      <c r="B156" s="89" t="s">
        <v>213</v>
      </c>
      <c r="C156" s="96">
        <v>1.026694045174538E-3</v>
      </c>
      <c r="D156" s="97">
        <v>3.2027669111408495E-2</v>
      </c>
      <c r="E156" s="92">
        <v>7792</v>
      </c>
      <c r="F156" s="93">
        <v>0</v>
      </c>
      <c r="H156" s="89" t="s">
        <v>213</v>
      </c>
      <c r="I156" s="110">
        <v>7.9418643987326683E-3</v>
      </c>
      <c r="J156" s="104"/>
      <c r="K156" s="12">
        <f t="shared" si="10"/>
        <v>0.24771426563230164</v>
      </c>
      <c r="L156" s="12">
        <f t="shared" si="11"/>
        <v>-2.5458814556248886E-4</v>
      </c>
    </row>
    <row r="157" spans="2:13" ht="15.75" thickBot="1" x14ac:dyDescent="0.25">
      <c r="B157" s="98" t="s">
        <v>49</v>
      </c>
      <c r="C157" s="99">
        <v>3.8010589619558113</v>
      </c>
      <c r="D157" s="100">
        <v>7.1558986193016638</v>
      </c>
      <c r="E157" s="101">
        <v>7792</v>
      </c>
      <c r="F157" s="102">
        <v>143</v>
      </c>
      <c r="H157" s="98" t="s">
        <v>49</v>
      </c>
      <c r="I157" s="111">
        <v>-1.6673395419072944E-2</v>
      </c>
      <c r="J157" s="104"/>
      <c r="M157" s="13" t="str">
        <f>"((landarea-"&amp;C157&amp;")/"&amp;D157&amp;")*("&amp;I157&amp;")"</f>
        <v>((landarea-3.80105896195581)/7.15589861930166)*(-0.0166733954190729)</v>
      </c>
    </row>
    <row r="158" spans="2:13" ht="15.75" thickTop="1" x14ac:dyDescent="0.2">
      <c r="B158" s="103" t="s">
        <v>46</v>
      </c>
      <c r="C158" s="103"/>
      <c r="D158" s="103"/>
      <c r="E158" s="103"/>
      <c r="F158" s="103"/>
      <c r="H158" s="103" t="s">
        <v>7</v>
      </c>
      <c r="I158" s="103"/>
      <c r="J158" s="104"/>
    </row>
  </sheetData>
  <mergeCells count="7">
    <mergeCell ref="B158:F158"/>
    <mergeCell ref="H4:I4"/>
    <mergeCell ref="H5:H6"/>
    <mergeCell ref="H158:I158"/>
    <mergeCell ref="K5:L5"/>
    <mergeCell ref="B5:F5"/>
    <mergeCell ref="B6"/>
  </mergeCells>
  <pageMargins left="0.25" right="0.2" top="0.25" bottom="0.25" header="0.55000000000000004" footer="0.05"/>
  <pageSetup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34"/>
  <sheetViews>
    <sheetView zoomScaleNormal="100" workbookViewId="0"/>
  </sheetViews>
  <sheetFormatPr defaultRowHeight="15" x14ac:dyDescent="0.25"/>
  <cols>
    <col min="1" max="1" width="60.7109375" customWidth="1"/>
    <col min="2" max="2" width="9.140625" customWidth="1"/>
    <col min="3" max="3" width="9.85546875" customWidth="1"/>
    <col min="4" max="4" width="11.140625" customWidth="1"/>
    <col min="5" max="5" width="14.28515625" customWidth="1"/>
    <col min="7" max="7" width="13" customWidth="1"/>
  </cols>
  <sheetData>
    <row r="1" spans="1:10" x14ac:dyDescent="0.25">
      <c r="A1" t="s">
        <v>12</v>
      </c>
      <c r="E1" s="13" t="s">
        <v>64</v>
      </c>
    </row>
    <row r="3" spans="1:10" x14ac:dyDescent="0.25">
      <c r="B3" t="s">
        <v>62</v>
      </c>
    </row>
    <row r="5" spans="1:10" ht="15.75" customHeight="1" thickBot="1" x14ac:dyDescent="0.3">
      <c r="C5" s="112" t="s">
        <v>21</v>
      </c>
      <c r="D5" s="112"/>
      <c r="E5" s="112"/>
      <c r="F5" s="112"/>
      <c r="G5" s="112"/>
      <c r="H5" s="112"/>
      <c r="I5" s="112"/>
      <c r="J5" s="7"/>
    </row>
    <row r="6" spans="1:10" ht="25.5" thickTop="1" x14ac:dyDescent="0.25">
      <c r="C6" s="113" t="s">
        <v>13</v>
      </c>
      <c r="D6" s="114"/>
      <c r="E6" s="115" t="s">
        <v>14</v>
      </c>
      <c r="F6" s="116"/>
      <c r="G6" s="117" t="s">
        <v>15</v>
      </c>
      <c r="H6" s="116" t="s">
        <v>16</v>
      </c>
      <c r="I6" s="118" t="s">
        <v>17</v>
      </c>
      <c r="J6" s="7"/>
    </row>
    <row r="7" spans="1:10" ht="15.75" thickBot="1" x14ac:dyDescent="0.3">
      <c r="C7" s="119"/>
      <c r="D7" s="120"/>
      <c r="E7" s="121" t="s">
        <v>18</v>
      </c>
      <c r="F7" s="122" t="s">
        <v>19</v>
      </c>
      <c r="G7" s="122" t="s">
        <v>20</v>
      </c>
      <c r="H7" s="123"/>
      <c r="I7" s="124"/>
      <c r="J7" s="7"/>
    </row>
    <row r="8" spans="1:10" ht="15.75" thickTop="1" x14ac:dyDescent="0.25">
      <c r="C8" s="125" t="s">
        <v>5</v>
      </c>
      <c r="D8" s="126" t="s">
        <v>58</v>
      </c>
      <c r="E8" s="127">
        <v>0.50620148694664757</v>
      </c>
      <c r="F8" s="128">
        <v>2.0376765217834996E-3</v>
      </c>
      <c r="G8" s="129"/>
      <c r="H8" s="130">
        <v>248.42092527207848</v>
      </c>
      <c r="I8" s="131">
        <v>0</v>
      </c>
      <c r="J8" s="7"/>
    </row>
    <row r="9" spans="1:10" ht="36.75" thickBot="1" x14ac:dyDescent="0.3">
      <c r="C9" s="132"/>
      <c r="D9" s="133" t="s">
        <v>60</v>
      </c>
      <c r="E9" s="134">
        <v>1.1449399036126595</v>
      </c>
      <c r="F9" s="135">
        <v>2.0378366346601737E-3</v>
      </c>
      <c r="G9" s="135">
        <v>0.99007267534546484</v>
      </c>
      <c r="H9" s="136">
        <v>561.84086797693078</v>
      </c>
      <c r="I9" s="137">
        <v>0</v>
      </c>
      <c r="J9" s="7"/>
    </row>
    <row r="10" spans="1:10" ht="15.75" customHeight="1" thickTop="1" x14ac:dyDescent="0.25">
      <c r="C10" s="138" t="s">
        <v>42</v>
      </c>
      <c r="D10" s="138"/>
      <c r="E10" s="138"/>
      <c r="F10" s="138"/>
      <c r="G10" s="138"/>
      <c r="H10" s="138"/>
      <c r="I10" s="138"/>
      <c r="J10" s="7"/>
    </row>
    <row r="12" spans="1:10" x14ac:dyDescent="0.25">
      <c r="D12" t="str">
        <f>"Combined Score="&amp;E8&amp;" + "&amp;E9&amp;" * Urban Score"</f>
        <v>Combined Score=0.506201486946648 + 1.14493990361266 * Urban Score</v>
      </c>
    </row>
    <row r="14" spans="1:10" x14ac:dyDescent="0.25">
      <c r="B14" t="s">
        <v>11</v>
      </c>
    </row>
    <row r="16" spans="1:10" ht="15.75" customHeight="1" thickBot="1" x14ac:dyDescent="0.3">
      <c r="C16" s="112" t="s">
        <v>21</v>
      </c>
      <c r="D16" s="112"/>
      <c r="E16" s="112"/>
      <c r="F16" s="112"/>
      <c r="G16" s="112"/>
      <c r="H16" s="112"/>
      <c r="I16" s="112"/>
      <c r="J16" s="7"/>
    </row>
    <row r="17" spans="2:10" ht="25.5" thickTop="1" x14ac:dyDescent="0.25">
      <c r="C17" s="113" t="s">
        <v>13</v>
      </c>
      <c r="D17" s="114"/>
      <c r="E17" s="115" t="s">
        <v>14</v>
      </c>
      <c r="F17" s="116"/>
      <c r="G17" s="117" t="s">
        <v>15</v>
      </c>
      <c r="H17" s="116" t="s">
        <v>16</v>
      </c>
      <c r="I17" s="118" t="s">
        <v>17</v>
      </c>
      <c r="J17" s="7"/>
    </row>
    <row r="18" spans="2:10" ht="15.75" thickBot="1" x14ac:dyDescent="0.3">
      <c r="C18" s="119"/>
      <c r="D18" s="120"/>
      <c r="E18" s="121" t="s">
        <v>18</v>
      </c>
      <c r="F18" s="122" t="s">
        <v>19</v>
      </c>
      <c r="G18" s="122" t="s">
        <v>20</v>
      </c>
      <c r="H18" s="123"/>
      <c r="I18" s="124"/>
      <c r="J18" s="7"/>
    </row>
    <row r="19" spans="2:10" ht="15.75" thickTop="1" x14ac:dyDescent="0.25">
      <c r="C19" s="125" t="s">
        <v>5</v>
      </c>
      <c r="D19" s="126" t="s">
        <v>58</v>
      </c>
      <c r="E19" s="127">
        <v>-0.41343252860991458</v>
      </c>
      <c r="F19" s="128">
        <v>8.3799945748790506E-4</v>
      </c>
      <c r="G19" s="129"/>
      <c r="H19" s="130">
        <v>-493.35655878498193</v>
      </c>
      <c r="I19" s="131">
        <v>0</v>
      </c>
      <c r="J19" s="7"/>
    </row>
    <row r="20" spans="2:10" ht="36.75" thickBot="1" x14ac:dyDescent="0.3">
      <c r="C20" s="132"/>
      <c r="D20" s="133" t="s">
        <v>59</v>
      </c>
      <c r="E20" s="139">
        <v>0.58216744315072833</v>
      </c>
      <c r="F20" s="135">
        <v>8.3805323573006021E-4</v>
      </c>
      <c r="G20" s="135">
        <v>0.9920249165237307</v>
      </c>
      <c r="H20" s="136">
        <v>694.66642252574809</v>
      </c>
      <c r="I20" s="137">
        <v>0</v>
      </c>
      <c r="J20" s="7"/>
    </row>
    <row r="21" spans="2:10" ht="15.75" customHeight="1" thickTop="1" x14ac:dyDescent="0.25">
      <c r="C21" s="138" t="s">
        <v>42</v>
      </c>
      <c r="D21" s="138"/>
      <c r="E21" s="138"/>
      <c r="F21" s="138"/>
      <c r="G21" s="138"/>
      <c r="H21" s="138"/>
      <c r="I21" s="138"/>
      <c r="J21" s="7"/>
    </row>
    <row r="23" spans="2:10" x14ac:dyDescent="0.25">
      <c r="D23" t="str">
        <f>"Combined Score="&amp;E19&amp;" + "&amp;E20&amp;" * Urban Score"</f>
        <v>Combined Score=-0.413432528609915 + 0.582167443150728 * Urban Score</v>
      </c>
    </row>
    <row r="26" spans="2:10" x14ac:dyDescent="0.25">
      <c r="B26" t="s">
        <v>22</v>
      </c>
    </row>
    <row r="28" spans="2:10" x14ac:dyDescent="0.25">
      <c r="C28" s="112" t="s">
        <v>23</v>
      </c>
      <c r="D28" s="112"/>
      <c r="E28" s="112"/>
      <c r="F28" s="7"/>
    </row>
    <row r="29" spans="2:10" ht="15.75" thickBot="1" x14ac:dyDescent="0.3">
      <c r="C29" s="140" t="s">
        <v>43</v>
      </c>
      <c r="D29" s="141"/>
      <c r="E29" s="141"/>
      <c r="F29" s="7"/>
    </row>
    <row r="30" spans="2:10" ht="15.75" thickTop="1" x14ac:dyDescent="0.25">
      <c r="C30" s="142" t="s">
        <v>24</v>
      </c>
      <c r="D30" s="126" t="s">
        <v>25</v>
      </c>
      <c r="E30" s="143">
        <v>14155.999908999962</v>
      </c>
      <c r="F30" s="7"/>
    </row>
    <row r="31" spans="2:10" x14ac:dyDescent="0.25">
      <c r="C31" s="144"/>
      <c r="D31" s="145" t="s">
        <v>26</v>
      </c>
      <c r="E31" s="146">
        <v>0</v>
      </c>
      <c r="F31" s="7"/>
    </row>
    <row r="32" spans="2:10" x14ac:dyDescent="0.25">
      <c r="C32" s="144" t="s">
        <v>1</v>
      </c>
      <c r="D32" s="147"/>
      <c r="E32" s="148">
        <v>-2.0787800350812163E-2</v>
      </c>
      <c r="F32" s="7"/>
    </row>
    <row r="33" spans="3:6" ht="15" customHeight="1" x14ac:dyDescent="0.25">
      <c r="C33" s="144" t="s">
        <v>44</v>
      </c>
      <c r="D33" s="147"/>
      <c r="E33" s="149">
        <v>8.0466669775293379E-3</v>
      </c>
      <c r="F33" s="7"/>
    </row>
    <row r="34" spans="3:6" x14ac:dyDescent="0.25">
      <c r="C34" s="144" t="s">
        <v>27</v>
      </c>
      <c r="D34" s="147"/>
      <c r="E34" s="148">
        <v>-0.32184697878654134</v>
      </c>
      <c r="F34" s="7"/>
    </row>
    <row r="35" spans="3:6" x14ac:dyDescent="0.25">
      <c r="C35" s="144" t="s">
        <v>28</v>
      </c>
      <c r="D35" s="147"/>
      <c r="E35" s="150">
        <v>-0.81510939338201771</v>
      </c>
      <c r="F35" s="7"/>
    </row>
    <row r="36" spans="3:6" ht="15" customHeight="1" x14ac:dyDescent="0.25">
      <c r="C36" s="144" t="s">
        <v>29</v>
      </c>
      <c r="D36" s="147"/>
      <c r="E36" s="149">
        <v>0.95738430469863078</v>
      </c>
      <c r="F36" s="7"/>
    </row>
    <row r="37" spans="3:6" x14ac:dyDescent="0.25">
      <c r="C37" s="144" t="s">
        <v>30</v>
      </c>
      <c r="D37" s="147"/>
      <c r="E37" s="151">
        <v>1.4720620238743727</v>
      </c>
      <c r="F37" s="7"/>
    </row>
    <row r="38" spans="3:6" ht="15" customHeight="1" x14ac:dyDescent="0.25">
      <c r="C38" s="144" t="s">
        <v>31</v>
      </c>
      <c r="D38" s="147"/>
      <c r="E38" s="152">
        <v>2.0585401307166802E-2</v>
      </c>
      <c r="F38" s="7"/>
    </row>
    <row r="39" spans="3:6" x14ac:dyDescent="0.25">
      <c r="C39" s="144" t="s">
        <v>32</v>
      </c>
      <c r="D39" s="147"/>
      <c r="E39" s="151">
        <v>2.4753673441611075</v>
      </c>
      <c r="F39" s="7"/>
    </row>
    <row r="40" spans="3:6" ht="15" customHeight="1" x14ac:dyDescent="0.25">
      <c r="C40" s="144" t="s">
        <v>33</v>
      </c>
      <c r="D40" s="147"/>
      <c r="E40" s="152">
        <v>4.1167895996163557E-2</v>
      </c>
      <c r="F40" s="7"/>
    </row>
    <row r="41" spans="3:6" x14ac:dyDescent="0.25">
      <c r="C41" s="144" t="s">
        <v>34</v>
      </c>
      <c r="D41" s="147"/>
      <c r="E41" s="153">
        <v>-2.1401876991934792</v>
      </c>
      <c r="F41" s="7"/>
    </row>
    <row r="42" spans="3:6" x14ac:dyDescent="0.25">
      <c r="C42" s="144" t="s">
        <v>35</v>
      </c>
      <c r="D42" s="147"/>
      <c r="E42" s="153">
        <v>5.0595827465154759</v>
      </c>
      <c r="F42" s="7"/>
    </row>
    <row r="43" spans="3:6" x14ac:dyDescent="0.25">
      <c r="C43" s="144" t="s">
        <v>36</v>
      </c>
      <c r="D43" s="154" t="s">
        <v>37</v>
      </c>
      <c r="E43" s="148">
        <v>-0.77640808456070909</v>
      </c>
      <c r="F43" s="7"/>
    </row>
    <row r="44" spans="3:6" x14ac:dyDescent="0.25">
      <c r="C44" s="144"/>
      <c r="D44" s="154" t="s">
        <v>38</v>
      </c>
      <c r="E44" s="148">
        <v>-0.48596881293621214</v>
      </c>
      <c r="F44" s="7"/>
    </row>
    <row r="45" spans="3:6" x14ac:dyDescent="0.25">
      <c r="C45" s="144"/>
      <c r="D45" s="154" t="s">
        <v>39</v>
      </c>
      <c r="E45" s="148">
        <v>-8.2291825615102551E-2</v>
      </c>
      <c r="F45" s="7"/>
    </row>
    <row r="46" spans="3:6" ht="15.75" thickBot="1" x14ac:dyDescent="0.3">
      <c r="C46" s="132"/>
      <c r="D46" s="155" t="s">
        <v>40</v>
      </c>
      <c r="E46" s="156">
        <v>0.6586203989732784</v>
      </c>
      <c r="F46" s="7"/>
    </row>
    <row r="47" spans="3:6" ht="15.75" thickTop="1" x14ac:dyDescent="0.25">
      <c r="C47" s="16" t="s">
        <v>61</v>
      </c>
      <c r="D47" s="16"/>
      <c r="E47" s="16"/>
      <c r="F47" s="7"/>
    </row>
    <row r="49" spans="2:2" x14ac:dyDescent="0.25">
      <c r="B49" t="s">
        <v>63</v>
      </c>
    </row>
    <row r="81" spans="1:17" ht="15.75" thickBot="1" x14ac:dyDescent="0.3"/>
    <row r="82" spans="1:17" ht="15.75" customHeight="1" thickTop="1" x14ac:dyDescent="0.25">
      <c r="A82" s="157" t="s">
        <v>45</v>
      </c>
      <c r="B82" s="115" t="s">
        <v>50</v>
      </c>
      <c r="C82" s="116"/>
      <c r="D82" s="116"/>
      <c r="E82" s="116"/>
      <c r="F82" s="116"/>
      <c r="G82" s="116" t="s">
        <v>51</v>
      </c>
      <c r="H82" s="116"/>
      <c r="I82" s="116"/>
      <c r="J82" s="116"/>
      <c r="K82" s="116"/>
      <c r="L82" s="116" t="s">
        <v>52</v>
      </c>
      <c r="M82" s="116"/>
      <c r="N82" s="116"/>
      <c r="O82" s="116"/>
      <c r="P82" s="118"/>
      <c r="Q82" s="141"/>
    </row>
    <row r="83" spans="1:17" ht="15.75" thickBot="1" x14ac:dyDescent="0.3">
      <c r="A83" s="158"/>
      <c r="B83" s="121" t="s">
        <v>53</v>
      </c>
      <c r="C83" s="122" t="s">
        <v>54</v>
      </c>
      <c r="D83" s="122" t="s">
        <v>55</v>
      </c>
      <c r="E83" s="122" t="s">
        <v>56</v>
      </c>
      <c r="F83" s="122" t="s">
        <v>57</v>
      </c>
      <c r="G83" s="122" t="s">
        <v>53</v>
      </c>
      <c r="H83" s="122" t="s">
        <v>54</v>
      </c>
      <c r="I83" s="122" t="s">
        <v>55</v>
      </c>
      <c r="J83" s="122" t="s">
        <v>56</v>
      </c>
      <c r="K83" s="122" t="s">
        <v>57</v>
      </c>
      <c r="L83" s="122" t="s">
        <v>53</v>
      </c>
      <c r="M83" s="122" t="s">
        <v>54</v>
      </c>
      <c r="N83" s="122" t="s">
        <v>55</v>
      </c>
      <c r="O83" s="122" t="s">
        <v>56</v>
      </c>
      <c r="P83" s="159" t="s">
        <v>57</v>
      </c>
      <c r="Q83" s="141"/>
    </row>
    <row r="84" spans="1:17" ht="15.75" thickTop="1" x14ac:dyDescent="0.25">
      <c r="A84" s="160" t="s">
        <v>65</v>
      </c>
      <c r="B84" s="161">
        <v>0</v>
      </c>
      <c r="C84" s="128">
        <v>2.4434920808394709E-4</v>
      </c>
      <c r="D84" s="128">
        <v>9.9162449427016449E-4</v>
      </c>
      <c r="E84" s="128">
        <v>1.3002000750163537E-2</v>
      </c>
      <c r="F84" s="128">
        <v>0.20904387424914561</v>
      </c>
      <c r="G84" s="130">
        <v>0</v>
      </c>
      <c r="H84" s="128">
        <v>4.4918808388249767E-3</v>
      </c>
      <c r="I84" s="128">
        <v>2.0029252678615113E-2</v>
      </c>
      <c r="J84" s="128">
        <v>7.5466292460588558E-2</v>
      </c>
      <c r="K84" s="128">
        <v>0.39177583617863737</v>
      </c>
      <c r="L84" s="130">
        <v>0</v>
      </c>
      <c r="M84" s="130">
        <v>0</v>
      </c>
      <c r="N84" s="128">
        <v>4.0912815417738698E-4</v>
      </c>
      <c r="O84" s="128">
        <v>5.9872885577211959E-4</v>
      </c>
      <c r="P84" s="162">
        <v>3.6530678579815401E-2</v>
      </c>
      <c r="Q84" s="141"/>
    </row>
    <row r="85" spans="1:17" x14ac:dyDescent="0.25">
      <c r="A85" s="163" t="s">
        <v>66</v>
      </c>
      <c r="B85" s="164">
        <v>0</v>
      </c>
      <c r="C85" s="165">
        <v>1.1231594340715715E-3</v>
      </c>
      <c r="D85" s="165">
        <v>4.1303267536581768E-3</v>
      </c>
      <c r="E85" s="165">
        <v>2.2211529815788836E-2</v>
      </c>
      <c r="F85" s="165">
        <v>0.15854638938164745</v>
      </c>
      <c r="G85" s="166">
        <v>0</v>
      </c>
      <c r="H85" s="165">
        <v>8.7402023909714573E-3</v>
      </c>
      <c r="I85" s="165">
        <v>3.2971428645436569E-2</v>
      </c>
      <c r="J85" s="165">
        <v>0.13880936890733048</v>
      </c>
      <c r="K85" s="165">
        <v>0.21793603463445962</v>
      </c>
      <c r="L85" s="166">
        <v>0</v>
      </c>
      <c r="M85" s="166">
        <v>0</v>
      </c>
      <c r="N85" s="165">
        <v>1.3531280389703006E-3</v>
      </c>
      <c r="O85" s="165">
        <v>5.1354550807583034E-3</v>
      </c>
      <c r="P85" s="167">
        <v>3.2091735884958422E-2</v>
      </c>
      <c r="Q85" s="141"/>
    </row>
    <row r="86" spans="1:17" x14ac:dyDescent="0.25">
      <c r="A86" s="163" t="s">
        <v>67</v>
      </c>
      <c r="B86" s="168">
        <v>1.811280917551069E-2</v>
      </c>
      <c r="C86" s="165">
        <v>6.4347323773488466E-2</v>
      </c>
      <c r="D86" s="165">
        <v>9.6247790698820931E-2</v>
      </c>
      <c r="E86" s="165">
        <v>0.22542394057866366</v>
      </c>
      <c r="F86" s="165">
        <v>0.29451035569300665</v>
      </c>
      <c r="G86" s="165">
        <v>3.3507452541936544E-2</v>
      </c>
      <c r="H86" s="165">
        <v>0.16359258476938418</v>
      </c>
      <c r="I86" s="165">
        <v>0.32394580112607696</v>
      </c>
      <c r="J86" s="165">
        <v>0.39732394904973833</v>
      </c>
      <c r="K86" s="165">
        <v>0.23242640159827663</v>
      </c>
      <c r="L86" s="165">
        <v>1.377131848153787E-2</v>
      </c>
      <c r="M86" s="165">
        <v>5.3744616949490655E-2</v>
      </c>
      <c r="N86" s="165">
        <v>5.7730270519973925E-2</v>
      </c>
      <c r="O86" s="165">
        <v>0.10153857195011184</v>
      </c>
      <c r="P86" s="167">
        <v>0.15425416824135449</v>
      </c>
      <c r="Q86" s="141"/>
    </row>
    <row r="87" spans="1:17" x14ac:dyDescent="0.25">
      <c r="A87" s="163" t="s">
        <v>68</v>
      </c>
      <c r="B87" s="168">
        <v>0.14232581845764761</v>
      </c>
      <c r="C87" s="165">
        <v>0.16636938258292813</v>
      </c>
      <c r="D87" s="165">
        <v>0.1742474608605292</v>
      </c>
      <c r="E87" s="165">
        <v>0.13252829868760277</v>
      </c>
      <c r="F87" s="165">
        <v>4.9338973088967807E-2</v>
      </c>
      <c r="G87" s="165">
        <v>0.11560701061338784</v>
      </c>
      <c r="H87" s="165">
        <v>0.13230966311234402</v>
      </c>
      <c r="I87" s="165">
        <v>9.3179987163194894E-2</v>
      </c>
      <c r="J87" s="165">
        <v>5.0262911404441342E-2</v>
      </c>
      <c r="K87" s="165">
        <v>2.0064371206087114E-2</v>
      </c>
      <c r="L87" s="165">
        <v>0.14710038261028369</v>
      </c>
      <c r="M87" s="165">
        <v>0.17556017490024067</v>
      </c>
      <c r="N87" s="165">
        <v>0.18364670391938839</v>
      </c>
      <c r="O87" s="165">
        <v>0.18360667277889647</v>
      </c>
      <c r="P87" s="167">
        <v>0.15156126478623572</v>
      </c>
      <c r="Q87" s="141"/>
    </row>
    <row r="88" spans="1:17" x14ac:dyDescent="0.25">
      <c r="A88" s="163" t="s">
        <v>69</v>
      </c>
      <c r="B88" s="168">
        <v>0.33171094430468867</v>
      </c>
      <c r="C88" s="165">
        <v>0.35793745979860975</v>
      </c>
      <c r="D88" s="165">
        <v>0.34288352407371592</v>
      </c>
      <c r="E88" s="165">
        <v>0.29584375632861071</v>
      </c>
      <c r="F88" s="165">
        <v>0.14505564349841668</v>
      </c>
      <c r="G88" s="165">
        <v>0.34098898788141491</v>
      </c>
      <c r="H88" s="165">
        <v>0.28979997983996569</v>
      </c>
      <c r="I88" s="165">
        <v>0.23238925288590026</v>
      </c>
      <c r="J88" s="165">
        <v>0.15552497308041224</v>
      </c>
      <c r="K88" s="165">
        <v>7.8832697606664337E-2</v>
      </c>
      <c r="L88" s="165">
        <v>0.32101864404973257</v>
      </c>
      <c r="M88" s="165">
        <v>0.35521910655001609</v>
      </c>
      <c r="N88" s="165">
        <v>0.3591180351821307</v>
      </c>
      <c r="O88" s="165">
        <v>0.37448490020009689</v>
      </c>
      <c r="P88" s="167">
        <v>0.32835979864565806</v>
      </c>
      <c r="Q88" s="141"/>
    </row>
    <row r="89" spans="1:17" x14ac:dyDescent="0.25">
      <c r="A89" s="163" t="s">
        <v>70</v>
      </c>
      <c r="B89" s="168">
        <v>2.3899076163733872E-2</v>
      </c>
      <c r="C89" s="165">
        <v>3.8401250898411204E-2</v>
      </c>
      <c r="D89" s="165">
        <v>5.1302333006906661E-2</v>
      </c>
      <c r="E89" s="165">
        <v>6.3621018180402E-2</v>
      </c>
      <c r="F89" s="165">
        <v>4.1919580084637281E-2</v>
      </c>
      <c r="G89" s="165">
        <v>3.426229686349478E-2</v>
      </c>
      <c r="H89" s="165">
        <v>6.11200037197717E-2</v>
      </c>
      <c r="I89" s="165">
        <v>6.0400241739404434E-2</v>
      </c>
      <c r="J89" s="165">
        <v>5.4432718273197497E-2</v>
      </c>
      <c r="K89" s="165">
        <v>2.4298942164833259E-2</v>
      </c>
      <c r="L89" s="165">
        <v>2.0501926300220876E-2</v>
      </c>
      <c r="M89" s="165">
        <v>3.7492046461667705E-2</v>
      </c>
      <c r="N89" s="165">
        <v>4.2012362904253829E-2</v>
      </c>
      <c r="O89" s="165">
        <v>4.6454151859993582E-2</v>
      </c>
      <c r="P89" s="167">
        <v>6.3592731278188069E-2</v>
      </c>
      <c r="Q89" s="141"/>
    </row>
    <row r="90" spans="1:17" x14ac:dyDescent="0.25">
      <c r="A90" s="163" t="s">
        <v>71</v>
      </c>
      <c r="B90" s="168">
        <v>0.24766703055682768</v>
      </c>
      <c r="C90" s="165">
        <v>0.25880116774635314</v>
      </c>
      <c r="D90" s="165">
        <v>0.26057379064205344</v>
      </c>
      <c r="E90" s="165">
        <v>0.21288574559595808</v>
      </c>
      <c r="F90" s="165">
        <v>8.6436089768704746E-2</v>
      </c>
      <c r="G90" s="165">
        <v>0.30927278227863919</v>
      </c>
      <c r="H90" s="165">
        <v>0.28258949480107637</v>
      </c>
      <c r="I90" s="165">
        <v>0.21023823893744945</v>
      </c>
      <c r="J90" s="165">
        <v>0.11196086807692261</v>
      </c>
      <c r="K90" s="165">
        <v>2.5434504429279723E-2</v>
      </c>
      <c r="L90" s="165">
        <v>0.22507092070647078</v>
      </c>
      <c r="M90" s="165">
        <v>0.2423700537090118</v>
      </c>
      <c r="N90" s="165">
        <v>0.26937722610805931</v>
      </c>
      <c r="O90" s="165">
        <v>0.22294304415390712</v>
      </c>
      <c r="P90" s="167">
        <v>0.19689853590817324</v>
      </c>
      <c r="Q90" s="141"/>
    </row>
    <row r="91" spans="1:17" x14ac:dyDescent="0.25">
      <c r="A91" s="163" t="s">
        <v>72</v>
      </c>
      <c r="B91" s="168">
        <v>4.2780318808681491E-3</v>
      </c>
      <c r="C91" s="165">
        <v>3.3528901696768584E-3</v>
      </c>
      <c r="D91" s="165">
        <v>2.1857839061630228E-3</v>
      </c>
      <c r="E91" s="165">
        <v>2.4636874069026361E-3</v>
      </c>
      <c r="F91" s="165">
        <v>1.4876370596209223E-3</v>
      </c>
      <c r="G91" s="165">
        <v>7.2333041270063821E-4</v>
      </c>
      <c r="H91" s="165">
        <v>2.3845199489741162E-3</v>
      </c>
      <c r="I91" s="165">
        <v>3.2607078223866898E-3</v>
      </c>
      <c r="J91" s="165">
        <v>2.0554473941010992E-3</v>
      </c>
      <c r="K91" s="166">
        <v>0</v>
      </c>
      <c r="L91" s="165">
        <v>5.6547123743897615E-3</v>
      </c>
      <c r="M91" s="165">
        <v>4.6777477507410565E-3</v>
      </c>
      <c r="N91" s="165">
        <v>2.6285336104423505E-3</v>
      </c>
      <c r="O91" s="165">
        <v>1.894654823460876E-3</v>
      </c>
      <c r="P91" s="167">
        <v>2.4415357938701076E-3</v>
      </c>
      <c r="Q91" s="141"/>
    </row>
    <row r="92" spans="1:17" x14ac:dyDescent="0.25">
      <c r="A92" s="163" t="s">
        <v>73</v>
      </c>
      <c r="B92" s="168">
        <v>3.3215491220200205E-2</v>
      </c>
      <c r="C92" s="165">
        <v>1.4793497522784098E-2</v>
      </c>
      <c r="D92" s="165">
        <v>1.2857545704068753E-2</v>
      </c>
      <c r="E92" s="165">
        <v>2.3990523375202999E-3</v>
      </c>
      <c r="F92" s="165">
        <v>1.192800743039198E-3</v>
      </c>
      <c r="G92" s="165">
        <v>3.1682068652700075E-2</v>
      </c>
      <c r="H92" s="165">
        <v>1.0769995459731622E-2</v>
      </c>
      <c r="I92" s="165">
        <v>1.3105073230445141E-3</v>
      </c>
      <c r="J92" s="166">
        <v>0</v>
      </c>
      <c r="K92" s="166">
        <v>0</v>
      </c>
      <c r="L92" s="165">
        <v>3.519376826842973E-2</v>
      </c>
      <c r="M92" s="165">
        <v>1.7801914111432161E-2</v>
      </c>
      <c r="N92" s="165">
        <v>1.1218564026073354E-2</v>
      </c>
      <c r="O92" s="165">
        <v>1.0488978440276709E-2</v>
      </c>
      <c r="P92" s="167">
        <v>3.9660087023427239E-3</v>
      </c>
      <c r="Q92" s="141"/>
    </row>
    <row r="93" spans="1:17" x14ac:dyDescent="0.25">
      <c r="A93" s="163" t="s">
        <v>74</v>
      </c>
      <c r="B93" s="168">
        <v>1.6651746606748702E-3</v>
      </c>
      <c r="C93" s="165">
        <v>6.5025487026115075E-3</v>
      </c>
      <c r="D93" s="165">
        <v>5.455331899210855E-3</v>
      </c>
      <c r="E93" s="165">
        <v>4.1892940127065664E-3</v>
      </c>
      <c r="F93" s="165">
        <v>4.5732588395628752E-4</v>
      </c>
      <c r="G93" s="165">
        <v>3.1166856437901285E-3</v>
      </c>
      <c r="H93" s="165">
        <v>4.2161886905568696E-3</v>
      </c>
      <c r="I93" s="165">
        <v>3.2133020586999667E-3</v>
      </c>
      <c r="J93" s="166">
        <v>0</v>
      </c>
      <c r="K93" s="166">
        <v>0</v>
      </c>
      <c r="L93" s="165">
        <v>2.0930056575146788E-3</v>
      </c>
      <c r="M93" s="165">
        <v>6.1791299388121203E-3</v>
      </c>
      <c r="N93" s="165">
        <v>3.9642621434632002E-3</v>
      </c>
      <c r="O93" s="165">
        <v>6.2429762587695196E-3</v>
      </c>
      <c r="P93" s="167">
        <v>5.2306493063127551E-3</v>
      </c>
      <c r="Q93" s="141"/>
    </row>
    <row r="94" spans="1:17" x14ac:dyDescent="0.25">
      <c r="A94" s="163" t="s">
        <v>75</v>
      </c>
      <c r="B94" s="168">
        <v>6.5327207484675606E-4</v>
      </c>
      <c r="C94" s="165">
        <v>2.2208711690667043E-3</v>
      </c>
      <c r="D94" s="165">
        <v>3.7253755688797584E-3</v>
      </c>
      <c r="E94" s="165">
        <v>3.3283965153389338E-3</v>
      </c>
      <c r="F94" s="165">
        <v>1.6629903276698069E-3</v>
      </c>
      <c r="G94" s="166">
        <v>0</v>
      </c>
      <c r="H94" s="166">
        <v>0</v>
      </c>
      <c r="I94" s="165">
        <v>3.3191183696556631E-3</v>
      </c>
      <c r="J94" s="165">
        <v>4.0409677159233895E-3</v>
      </c>
      <c r="K94" s="166">
        <v>0</v>
      </c>
      <c r="L94" s="165">
        <v>1.0743917216855235E-3</v>
      </c>
      <c r="M94" s="165">
        <v>1.3332411525785101E-3</v>
      </c>
      <c r="N94" s="165">
        <v>3.9584358067764744E-3</v>
      </c>
      <c r="O94" s="165">
        <v>6.669310813665977E-3</v>
      </c>
      <c r="P94" s="167">
        <v>1.3393669205982103E-3</v>
      </c>
      <c r="Q94" s="141"/>
    </row>
    <row r="95" spans="1:17" x14ac:dyDescent="0.25">
      <c r="A95" s="163" t="s">
        <v>76</v>
      </c>
      <c r="B95" s="168">
        <v>3.7239891297644756E-4</v>
      </c>
      <c r="C95" s="165">
        <v>3.6370906023830089E-3</v>
      </c>
      <c r="D95" s="165">
        <v>3.5575648540396971E-3</v>
      </c>
      <c r="E95" s="165">
        <v>5.4383299526407792E-3</v>
      </c>
      <c r="F95" s="165">
        <v>4.2572002952770546E-4</v>
      </c>
      <c r="G95" s="165">
        <v>1.2103697086904488E-3</v>
      </c>
      <c r="H95" s="165">
        <v>2.3538420443676967E-3</v>
      </c>
      <c r="I95" s="165">
        <v>8.034496649835807E-3</v>
      </c>
      <c r="J95" s="165">
        <v>1.0344743843182362E-3</v>
      </c>
      <c r="K95" s="166">
        <v>0</v>
      </c>
      <c r="L95" s="165">
        <v>6.1245891975474065E-4</v>
      </c>
      <c r="M95" s="165">
        <v>3.3459312328217717E-3</v>
      </c>
      <c r="N95" s="165">
        <v>4.0890798413196787E-3</v>
      </c>
      <c r="O95" s="165">
        <v>3.996109579371205E-3</v>
      </c>
      <c r="P95" s="167">
        <v>1.7636344878545407E-3</v>
      </c>
      <c r="Q95" s="141"/>
    </row>
    <row r="96" spans="1:17" ht="24" x14ac:dyDescent="0.25">
      <c r="A96" s="163" t="s">
        <v>77</v>
      </c>
      <c r="B96" s="168">
        <v>0.19466093449859587</v>
      </c>
      <c r="C96" s="165">
        <v>7.7234891715396867E-2</v>
      </c>
      <c r="D96" s="165">
        <v>3.4698991702684985E-2</v>
      </c>
      <c r="E96" s="165">
        <v>1.0997117387800475E-2</v>
      </c>
      <c r="F96" s="165">
        <v>9.7868552549191536E-4</v>
      </c>
      <c r="G96" s="165">
        <v>0.12643639605312304</v>
      </c>
      <c r="H96" s="165">
        <v>3.0352516797141047E-2</v>
      </c>
      <c r="I96" s="165">
        <v>3.0210018049301496E-3</v>
      </c>
      <c r="J96" s="166">
        <v>0</v>
      </c>
      <c r="K96" s="166">
        <v>0</v>
      </c>
      <c r="L96" s="165">
        <v>0.22655662888824971</v>
      </c>
      <c r="M96" s="165">
        <v>9.812167800830468E-2</v>
      </c>
      <c r="N96" s="165">
        <v>5.5762714054191719E-2</v>
      </c>
      <c r="O96" s="165">
        <v>2.9912263767433112E-2</v>
      </c>
      <c r="P96" s="167">
        <v>1.342473134292071E-2</v>
      </c>
      <c r="Q96" s="141"/>
    </row>
    <row r="97" spans="1:17" x14ac:dyDescent="0.25">
      <c r="A97" s="163" t="s">
        <v>78</v>
      </c>
      <c r="B97" s="164">
        <v>0</v>
      </c>
      <c r="C97" s="166">
        <v>0</v>
      </c>
      <c r="D97" s="166">
        <v>0</v>
      </c>
      <c r="E97" s="165">
        <v>3.0685400662777083E-4</v>
      </c>
      <c r="F97" s="165">
        <v>1.3010852347701721E-3</v>
      </c>
      <c r="G97" s="166">
        <v>0</v>
      </c>
      <c r="H97" s="166">
        <v>0</v>
      </c>
      <c r="I97" s="166">
        <v>0</v>
      </c>
      <c r="J97" s="165">
        <v>5.9584968243156869E-4</v>
      </c>
      <c r="K97" s="165">
        <v>2.5518862735848177E-3</v>
      </c>
      <c r="L97" s="166">
        <v>0</v>
      </c>
      <c r="M97" s="166">
        <v>0</v>
      </c>
      <c r="N97" s="166">
        <v>0</v>
      </c>
      <c r="O97" s="166">
        <v>0</v>
      </c>
      <c r="P97" s="167">
        <v>5.4573956738022586E-4</v>
      </c>
      <c r="Q97" s="141"/>
    </row>
    <row r="98" spans="1:17" x14ac:dyDescent="0.25">
      <c r="A98" s="163" t="s">
        <v>79</v>
      </c>
      <c r="B98" s="164">
        <v>0</v>
      </c>
      <c r="C98" s="166">
        <v>0</v>
      </c>
      <c r="D98" s="165">
        <v>3.3173812855278841E-4</v>
      </c>
      <c r="E98" s="165">
        <v>1.0547545859580887E-3</v>
      </c>
      <c r="F98" s="165">
        <v>5.5287518202703735E-3</v>
      </c>
      <c r="G98" s="166">
        <v>0</v>
      </c>
      <c r="H98" s="165">
        <v>1.6760805599640304E-3</v>
      </c>
      <c r="I98" s="165">
        <v>1.6270213112982177E-3</v>
      </c>
      <c r="J98" s="165">
        <v>4.6877122856966167E-3</v>
      </c>
      <c r="K98" s="165">
        <v>5.9412053122831479E-3</v>
      </c>
      <c r="L98" s="166">
        <v>0</v>
      </c>
      <c r="M98" s="166">
        <v>0</v>
      </c>
      <c r="N98" s="166">
        <v>0</v>
      </c>
      <c r="O98" s="166">
        <v>0</v>
      </c>
      <c r="P98" s="167">
        <v>2.2224910765152248E-3</v>
      </c>
      <c r="Q98" s="141"/>
    </row>
    <row r="99" spans="1:17" x14ac:dyDescent="0.25">
      <c r="A99" s="163" t="s">
        <v>80</v>
      </c>
      <c r="B99" s="168">
        <v>1.4390180934285117E-3</v>
      </c>
      <c r="C99" s="165">
        <v>5.0341166761340454E-3</v>
      </c>
      <c r="D99" s="165">
        <v>6.8108177064467729E-3</v>
      </c>
      <c r="E99" s="165">
        <v>4.3062238573142123E-3</v>
      </c>
      <c r="F99" s="165">
        <v>2.1140976111268836E-3</v>
      </c>
      <c r="G99" s="165">
        <v>3.1926193501222795E-3</v>
      </c>
      <c r="H99" s="165">
        <v>5.6030470269266466E-3</v>
      </c>
      <c r="I99" s="165">
        <v>3.059641484071327E-3</v>
      </c>
      <c r="J99" s="165">
        <v>3.8044672848981213E-3</v>
      </c>
      <c r="K99" s="165">
        <v>7.3812059589399375E-4</v>
      </c>
      <c r="L99" s="165">
        <v>1.3518420217301238E-3</v>
      </c>
      <c r="M99" s="165">
        <v>4.154359234882909E-3</v>
      </c>
      <c r="N99" s="165">
        <v>4.7315556907784849E-3</v>
      </c>
      <c r="O99" s="165">
        <v>6.0341814374863028E-3</v>
      </c>
      <c r="P99" s="167">
        <v>5.776929477822457E-3</v>
      </c>
      <c r="Q99" s="141"/>
    </row>
    <row r="100" spans="1:17" ht="24" x14ac:dyDescent="0.25">
      <c r="A100" s="163" t="s">
        <v>81</v>
      </c>
      <c r="B100" s="164">
        <v>0</v>
      </c>
      <c r="C100" s="166">
        <v>0</v>
      </c>
      <c r="D100" s="166">
        <v>0</v>
      </c>
      <c r="E100" s="166">
        <v>0</v>
      </c>
      <c r="F100" s="165">
        <v>3.4189266340534574E-3</v>
      </c>
      <c r="G100" s="166">
        <v>0</v>
      </c>
      <c r="H100" s="166">
        <v>0</v>
      </c>
      <c r="I100" s="166">
        <v>0</v>
      </c>
      <c r="J100" s="166">
        <v>0</v>
      </c>
      <c r="K100" s="165">
        <v>7.4057936966888836E-3</v>
      </c>
      <c r="L100" s="166">
        <v>0</v>
      </c>
      <c r="M100" s="166">
        <v>0</v>
      </c>
      <c r="N100" s="166">
        <v>0</v>
      </c>
      <c r="O100" s="166">
        <v>0</v>
      </c>
      <c r="P100" s="167">
        <v>6.9066426437700164E-4</v>
      </c>
      <c r="Q100" s="141"/>
    </row>
    <row r="101" spans="1:17" ht="24" x14ac:dyDescent="0.25">
      <c r="A101" s="163" t="s">
        <v>82</v>
      </c>
      <c r="B101" s="164">
        <v>0</v>
      </c>
      <c r="C101" s="166">
        <v>0</v>
      </c>
      <c r="D101" s="166">
        <v>0</v>
      </c>
      <c r="E101" s="165">
        <v>2.9261966572943607E-3</v>
      </c>
      <c r="F101" s="165">
        <v>0.18870498277544032</v>
      </c>
      <c r="G101" s="166">
        <v>0</v>
      </c>
      <c r="H101" s="166">
        <v>0</v>
      </c>
      <c r="I101" s="165">
        <v>3.3882698174795048E-3</v>
      </c>
      <c r="J101" s="165">
        <v>3.5126951506195103E-2</v>
      </c>
      <c r="K101" s="165">
        <v>0.38725265514710494</v>
      </c>
      <c r="L101" s="166">
        <v>0</v>
      </c>
      <c r="M101" s="166">
        <v>0</v>
      </c>
      <c r="N101" s="166">
        <v>0</v>
      </c>
      <c r="O101" s="166">
        <v>0</v>
      </c>
      <c r="P101" s="167">
        <v>2.9893939026505414E-2</v>
      </c>
      <c r="Q101" s="141"/>
    </row>
    <row r="102" spans="1:17" ht="24" x14ac:dyDescent="0.25">
      <c r="A102" s="163" t="s">
        <v>83</v>
      </c>
      <c r="B102" s="164">
        <v>0</v>
      </c>
      <c r="C102" s="166">
        <v>0</v>
      </c>
      <c r="D102" s="165">
        <v>7.9991535961723367E-4</v>
      </c>
      <c r="E102" s="165">
        <v>5.8388276660909632E-3</v>
      </c>
      <c r="F102" s="165">
        <v>2.8046625185982933E-2</v>
      </c>
      <c r="G102" s="166">
        <v>0</v>
      </c>
      <c r="H102" s="165">
        <v>6.9642062463478509E-4</v>
      </c>
      <c r="I102" s="165">
        <v>9.3363897972585531E-3</v>
      </c>
      <c r="J102" s="165">
        <v>1.6694472175438593E-2</v>
      </c>
      <c r="K102" s="165">
        <v>3.107138655593349E-2</v>
      </c>
      <c r="L102" s="166">
        <v>0</v>
      </c>
      <c r="M102" s="166">
        <v>0</v>
      </c>
      <c r="N102" s="166">
        <v>0</v>
      </c>
      <c r="O102" s="165">
        <v>8.4014760951381623E-4</v>
      </c>
      <c r="P102" s="167">
        <v>1.9399638852093191E-2</v>
      </c>
      <c r="Q102" s="141"/>
    </row>
    <row r="103" spans="1:17" ht="24" x14ac:dyDescent="0.25">
      <c r="A103" s="163" t="s">
        <v>84</v>
      </c>
      <c r="B103" s="164">
        <v>0</v>
      </c>
      <c r="C103" s="166">
        <v>0</v>
      </c>
      <c r="D103" s="166">
        <v>0</v>
      </c>
      <c r="E103" s="165">
        <v>1.5155389874575901E-4</v>
      </c>
      <c r="F103" s="165">
        <v>3.0032698922338882E-3</v>
      </c>
      <c r="G103" s="166">
        <v>0</v>
      </c>
      <c r="H103" s="166">
        <v>0</v>
      </c>
      <c r="I103" s="165">
        <v>3.5019940058649387E-4</v>
      </c>
      <c r="J103" s="165">
        <v>1.967255260438268E-3</v>
      </c>
      <c r="K103" s="165">
        <v>4.6680033304947448E-3</v>
      </c>
      <c r="L103" s="166">
        <v>0</v>
      </c>
      <c r="M103" s="166">
        <v>0</v>
      </c>
      <c r="N103" s="166">
        <v>0</v>
      </c>
      <c r="O103" s="166">
        <v>0</v>
      </c>
      <c r="P103" s="167">
        <v>5.1063706245489248E-4</v>
      </c>
      <c r="Q103" s="141"/>
    </row>
    <row r="104" spans="1:17" x14ac:dyDescent="0.25">
      <c r="A104" s="163" t="s">
        <v>85</v>
      </c>
      <c r="B104" s="164">
        <v>0</v>
      </c>
      <c r="C104" s="165">
        <v>1.1060407594625469E-3</v>
      </c>
      <c r="D104" s="165">
        <v>3.9548934610760559E-3</v>
      </c>
      <c r="E104" s="165">
        <v>3.1075036233517712E-2</v>
      </c>
      <c r="F104" s="165">
        <v>6.6800388552346934E-2</v>
      </c>
      <c r="G104" s="166">
        <v>0</v>
      </c>
      <c r="H104" s="165">
        <v>9.0599010110453248E-3</v>
      </c>
      <c r="I104" s="165">
        <v>2.4644389078914163E-2</v>
      </c>
      <c r="J104" s="165">
        <v>5.3283622092564729E-2</v>
      </c>
      <c r="K104" s="165">
        <v>6.982133061920423E-2</v>
      </c>
      <c r="L104" s="166">
        <v>0</v>
      </c>
      <c r="M104" s="166">
        <v>0</v>
      </c>
      <c r="N104" s="165">
        <v>1.4624255327719737E-3</v>
      </c>
      <c r="O104" s="165">
        <v>1.0809458099143222E-2</v>
      </c>
      <c r="P104" s="167">
        <v>5.7039620833257372E-2</v>
      </c>
      <c r="Q104" s="141"/>
    </row>
    <row r="105" spans="1:17" x14ac:dyDescent="0.25">
      <c r="A105" s="163" t="s">
        <v>86</v>
      </c>
      <c r="B105" s="168">
        <v>2.5103556071755701E-4</v>
      </c>
      <c r="C105" s="165">
        <v>6.7428898691148645E-3</v>
      </c>
      <c r="D105" s="165">
        <v>1.9543896926360861E-2</v>
      </c>
      <c r="E105" s="165">
        <v>9.9350983753841368E-2</v>
      </c>
      <c r="F105" s="165">
        <v>0.13684910046382315</v>
      </c>
      <c r="G105" s="165">
        <v>7.0149890333265526E-3</v>
      </c>
      <c r="H105" s="165">
        <v>2.506665636948751E-2</v>
      </c>
      <c r="I105" s="165">
        <v>0.10864402509886849</v>
      </c>
      <c r="J105" s="165">
        <v>0.13963158847739401</v>
      </c>
      <c r="K105" s="165">
        <v>0.10289277292878683</v>
      </c>
      <c r="L105" s="166">
        <v>0</v>
      </c>
      <c r="M105" s="165">
        <v>2.1834900543696726E-3</v>
      </c>
      <c r="N105" s="165">
        <v>9.6058744718559175E-3</v>
      </c>
      <c r="O105" s="165">
        <v>2.9535008910937539E-2</v>
      </c>
      <c r="P105" s="167">
        <v>0.14562044667659083</v>
      </c>
      <c r="Q105" s="141"/>
    </row>
    <row r="106" spans="1:17" x14ac:dyDescent="0.25">
      <c r="A106" s="163" t="s">
        <v>87</v>
      </c>
      <c r="B106" s="168">
        <v>1.1860670541070749E-2</v>
      </c>
      <c r="C106" s="165">
        <v>2.3534502303012721E-2</v>
      </c>
      <c r="D106" s="165">
        <v>3.2917311273746967E-2</v>
      </c>
      <c r="E106" s="165">
        <v>4.1095480470959261E-2</v>
      </c>
      <c r="F106" s="165">
        <v>3.1814435673556969E-2</v>
      </c>
      <c r="G106" s="165">
        <v>7.420909212279234E-3</v>
      </c>
      <c r="H106" s="165">
        <v>3.403431788934691E-2</v>
      </c>
      <c r="I106" s="165">
        <v>4.0168988560896297E-2</v>
      </c>
      <c r="J106" s="165">
        <v>3.5987565610093919E-2</v>
      </c>
      <c r="K106" s="165">
        <v>1.6105420035559183E-2</v>
      </c>
      <c r="L106" s="165">
        <v>1.262938285416032E-2</v>
      </c>
      <c r="M106" s="165">
        <v>2.301669158686551E-2</v>
      </c>
      <c r="N106" s="165">
        <v>2.7238120880451463E-2</v>
      </c>
      <c r="O106" s="165">
        <v>3.4522960919196474E-2</v>
      </c>
      <c r="P106" s="167">
        <v>5.0219908779941799E-2</v>
      </c>
      <c r="Q106" s="141"/>
    </row>
    <row r="107" spans="1:17" x14ac:dyDescent="0.25">
      <c r="A107" s="163" t="s">
        <v>88</v>
      </c>
      <c r="B107" s="168">
        <v>7.9859969878570583E-4</v>
      </c>
      <c r="C107" s="165">
        <v>6.7792022771736204E-4</v>
      </c>
      <c r="D107" s="165">
        <v>1.4217252894786752E-3</v>
      </c>
      <c r="E107" s="165">
        <v>3.7103227909326519E-4</v>
      </c>
      <c r="F107" s="165">
        <v>5.1113262499691585E-4</v>
      </c>
      <c r="G107" s="165">
        <v>2.0199065631663527E-3</v>
      </c>
      <c r="H107" s="165">
        <v>2.263148871900383E-3</v>
      </c>
      <c r="I107" s="166">
        <v>0</v>
      </c>
      <c r="J107" s="165">
        <v>4.7037684824967184E-4</v>
      </c>
      <c r="K107" s="166">
        <v>0</v>
      </c>
      <c r="L107" s="166">
        <v>0</v>
      </c>
      <c r="M107" s="165">
        <v>1.1465248539925729E-3</v>
      </c>
      <c r="N107" s="166">
        <v>0</v>
      </c>
      <c r="O107" s="165">
        <v>1.122252528502255E-3</v>
      </c>
      <c r="P107" s="167">
        <v>9.3308815162172223E-4</v>
      </c>
      <c r="Q107" s="141"/>
    </row>
    <row r="108" spans="1:17" x14ac:dyDescent="0.25">
      <c r="A108" s="163" t="s">
        <v>89</v>
      </c>
      <c r="B108" s="168">
        <v>7.9859969878570572E-4</v>
      </c>
      <c r="C108" s="165">
        <v>3.1258237714867874E-3</v>
      </c>
      <c r="D108" s="165">
        <v>4.9268141154460571E-3</v>
      </c>
      <c r="E108" s="165">
        <v>4.7178046567897397E-3</v>
      </c>
      <c r="F108" s="165">
        <v>2.0692250788265755E-3</v>
      </c>
      <c r="G108" s="165">
        <v>2.0199065631663527E-3</v>
      </c>
      <c r="H108" s="166">
        <v>0</v>
      </c>
      <c r="I108" s="165">
        <v>4.3521468166109181E-3</v>
      </c>
      <c r="J108" s="165">
        <v>4.3451051297967794E-3</v>
      </c>
      <c r="K108" s="165">
        <v>6.7930900120881897E-4</v>
      </c>
      <c r="L108" s="166">
        <v>0</v>
      </c>
      <c r="M108" s="165">
        <v>2.5261365052239122E-3</v>
      </c>
      <c r="N108" s="165">
        <v>3.8482812962213489E-3</v>
      </c>
      <c r="O108" s="165">
        <v>8.1233042607065254E-3</v>
      </c>
      <c r="P108" s="167">
        <v>3.985381857016611E-3</v>
      </c>
      <c r="Q108" s="141"/>
    </row>
    <row r="109" spans="1:17" x14ac:dyDescent="0.25">
      <c r="A109" s="163" t="s">
        <v>90</v>
      </c>
      <c r="B109" s="168">
        <v>0.9489926881941505</v>
      </c>
      <c r="C109" s="165">
        <v>0.81181890149719227</v>
      </c>
      <c r="D109" s="165">
        <v>0.67307962719968983</v>
      </c>
      <c r="E109" s="165">
        <v>0.35683644570060163</v>
      </c>
      <c r="F109" s="165">
        <v>4.6376610643876048E-2</v>
      </c>
      <c r="G109" s="165">
        <v>0.92428057308014377</v>
      </c>
      <c r="H109" s="165">
        <v>0.6382808108406276</v>
      </c>
      <c r="I109" s="165">
        <v>0.27065857650479302</v>
      </c>
      <c r="J109" s="165">
        <v>6.0035322414587498E-2</v>
      </c>
      <c r="K109" s="165">
        <v>4.4814925857614221E-3</v>
      </c>
      <c r="L109" s="165">
        <v>0.96056845672186075</v>
      </c>
      <c r="M109" s="165">
        <v>0.82195279680776401</v>
      </c>
      <c r="N109" s="165">
        <v>0.7913585614751053</v>
      </c>
      <c r="O109" s="165">
        <v>0.60419703149923365</v>
      </c>
      <c r="P109" s="167">
        <v>0.29542224812455942</v>
      </c>
      <c r="Q109" s="141"/>
    </row>
    <row r="110" spans="1:17" x14ac:dyDescent="0.25">
      <c r="A110" s="163" t="s">
        <v>91</v>
      </c>
      <c r="B110" s="168">
        <v>4.5296559339268183E-4</v>
      </c>
      <c r="C110" s="165">
        <v>1.8057408795487508E-3</v>
      </c>
      <c r="D110" s="165">
        <v>1.8738175198860696E-3</v>
      </c>
      <c r="E110" s="165">
        <v>1.3058939401463349E-3</v>
      </c>
      <c r="F110" s="165">
        <v>1.2467272630163728E-3</v>
      </c>
      <c r="G110" s="166">
        <v>0</v>
      </c>
      <c r="H110" s="165">
        <v>1.9600260029502149E-3</v>
      </c>
      <c r="I110" s="165">
        <v>5.1121424641227032E-4</v>
      </c>
      <c r="J110" s="165">
        <v>3.0294731945133776E-3</v>
      </c>
      <c r="K110" s="166">
        <v>0</v>
      </c>
      <c r="L110" s="165">
        <v>7.4496140656805725E-4</v>
      </c>
      <c r="M110" s="165">
        <v>1.1687537074370194E-3</v>
      </c>
      <c r="N110" s="165">
        <v>2.3141768604051714E-3</v>
      </c>
      <c r="O110" s="165">
        <v>2.0901509764054589E-3</v>
      </c>
      <c r="P110" s="167">
        <v>1.1413816570858845E-3</v>
      </c>
      <c r="Q110" s="141"/>
    </row>
    <row r="111" spans="1:17" x14ac:dyDescent="0.25">
      <c r="A111" s="163" t="s">
        <v>92</v>
      </c>
      <c r="B111" s="164">
        <v>0</v>
      </c>
      <c r="C111" s="166">
        <v>0</v>
      </c>
      <c r="D111" s="166">
        <v>0</v>
      </c>
      <c r="E111" s="165">
        <v>1.6262566650922987E-3</v>
      </c>
      <c r="F111" s="165">
        <v>1.4521197265247572E-2</v>
      </c>
      <c r="G111" s="166">
        <v>0</v>
      </c>
      <c r="H111" s="166">
        <v>0</v>
      </c>
      <c r="I111" s="165">
        <v>1.6352118646118972E-3</v>
      </c>
      <c r="J111" s="165">
        <v>1.3898637740264529E-2</v>
      </c>
      <c r="K111" s="165">
        <v>1.5420773094083417E-2</v>
      </c>
      <c r="L111" s="166">
        <v>0</v>
      </c>
      <c r="M111" s="166">
        <v>0</v>
      </c>
      <c r="N111" s="166">
        <v>0</v>
      </c>
      <c r="O111" s="166">
        <v>0</v>
      </c>
      <c r="P111" s="167">
        <v>6.347816478766922E-3</v>
      </c>
      <c r="Q111" s="141"/>
    </row>
    <row r="112" spans="1:17" ht="24" x14ac:dyDescent="0.25">
      <c r="A112" s="163" t="s">
        <v>93</v>
      </c>
      <c r="B112" s="164">
        <v>0</v>
      </c>
      <c r="C112" s="165">
        <v>1.8905692849563855E-3</v>
      </c>
      <c r="D112" s="165">
        <v>3.2264478535339652E-3</v>
      </c>
      <c r="E112" s="165">
        <v>1.336176220918695E-2</v>
      </c>
      <c r="F112" s="165">
        <v>5.40908554401029E-3</v>
      </c>
      <c r="G112" s="166">
        <v>0</v>
      </c>
      <c r="H112" s="165">
        <v>6.3140052675214487E-3</v>
      </c>
      <c r="I112" s="165">
        <v>1.4791969365751974E-2</v>
      </c>
      <c r="J112" s="165">
        <v>1.0866293097000258E-2</v>
      </c>
      <c r="K112" s="165">
        <v>9.7521311204765105E-4</v>
      </c>
      <c r="L112" s="166">
        <v>0</v>
      </c>
      <c r="M112" s="165">
        <v>1.1206316606234942E-3</v>
      </c>
      <c r="N112" s="165">
        <v>2.056043915085968E-3</v>
      </c>
      <c r="O112" s="165">
        <v>4.9194011790887945E-3</v>
      </c>
      <c r="P112" s="167">
        <v>9.3821689976168587E-3</v>
      </c>
      <c r="Q112" s="141"/>
    </row>
    <row r="113" spans="1:17" ht="24" x14ac:dyDescent="0.25">
      <c r="A113" s="163" t="s">
        <v>94</v>
      </c>
      <c r="B113" s="164">
        <v>0</v>
      </c>
      <c r="C113" s="166">
        <v>0</v>
      </c>
      <c r="D113" s="165">
        <v>1.4022190812298671E-3</v>
      </c>
      <c r="E113" s="166">
        <v>0</v>
      </c>
      <c r="F113" s="165">
        <v>6.6745930300553399E-4</v>
      </c>
      <c r="G113" s="166">
        <v>0</v>
      </c>
      <c r="H113" s="165">
        <v>1.9376372546776588E-3</v>
      </c>
      <c r="I113" s="166">
        <v>0</v>
      </c>
      <c r="J113" s="165">
        <v>1.6218864597471135E-3</v>
      </c>
      <c r="K113" s="166">
        <v>0</v>
      </c>
      <c r="L113" s="166">
        <v>0</v>
      </c>
      <c r="M113" s="166">
        <v>0</v>
      </c>
      <c r="N113" s="166">
        <v>0</v>
      </c>
      <c r="O113" s="165">
        <v>9.7695103846952855E-4</v>
      </c>
      <c r="P113" s="169">
        <v>0</v>
      </c>
      <c r="Q113" s="141"/>
    </row>
    <row r="114" spans="1:17" ht="24" x14ac:dyDescent="0.25">
      <c r="A114" s="163" t="s">
        <v>95</v>
      </c>
      <c r="B114" s="168">
        <v>1.9950122243671954E-3</v>
      </c>
      <c r="C114" s="165">
        <v>1.6419217139963894E-2</v>
      </c>
      <c r="D114" s="165">
        <v>3.7329914635985069E-2</v>
      </c>
      <c r="E114" s="165">
        <v>9.1431556942070488E-2</v>
      </c>
      <c r="F114" s="165">
        <v>0.17864295166287408</v>
      </c>
      <c r="G114" s="165">
        <v>3.6765401190812378E-3</v>
      </c>
      <c r="H114" s="165">
        <v>2.431310904475837E-2</v>
      </c>
      <c r="I114" s="165">
        <v>0.11713111637731848</v>
      </c>
      <c r="J114" s="165">
        <v>0.20701368249165458</v>
      </c>
      <c r="K114" s="165">
        <v>0.17519808143715015</v>
      </c>
      <c r="L114" s="166">
        <v>0</v>
      </c>
      <c r="M114" s="165">
        <v>1.3400733918281491E-2</v>
      </c>
      <c r="N114" s="165">
        <v>2.4803942268051143E-2</v>
      </c>
      <c r="O114" s="165">
        <v>5.6250544228026327E-2</v>
      </c>
      <c r="P114" s="167">
        <v>9.2288859098835566E-2</v>
      </c>
      <c r="Q114" s="141"/>
    </row>
    <row r="115" spans="1:17" x14ac:dyDescent="0.25">
      <c r="A115" s="163" t="s">
        <v>96</v>
      </c>
      <c r="B115" s="168">
        <v>1.0034040687814303E-2</v>
      </c>
      <c r="C115" s="165">
        <v>5.3448327341448804E-2</v>
      </c>
      <c r="D115" s="165">
        <v>0.11281377426022599</v>
      </c>
      <c r="E115" s="165">
        <v>0.2127820052540183</v>
      </c>
      <c r="F115" s="165">
        <v>0.22806628657343639</v>
      </c>
      <c r="G115" s="165">
        <v>1.5371201533588834E-2</v>
      </c>
      <c r="H115" s="165">
        <v>0.12692772600061566</v>
      </c>
      <c r="I115" s="165">
        <v>0.24842226021438302</v>
      </c>
      <c r="J115" s="165">
        <v>0.32298641873105127</v>
      </c>
      <c r="K115" s="165">
        <v>0.15991940781375405</v>
      </c>
      <c r="L115" s="165">
        <v>8.1655116111088479E-3</v>
      </c>
      <c r="M115" s="165">
        <v>5.0286377333864055E-2</v>
      </c>
      <c r="N115" s="165">
        <v>6.2288392688166487E-2</v>
      </c>
      <c r="O115" s="165">
        <v>0.13745342432852439</v>
      </c>
      <c r="P115" s="167">
        <v>0.18077745377945284</v>
      </c>
      <c r="Q115" s="141"/>
    </row>
    <row r="116" spans="1:17" ht="24" x14ac:dyDescent="0.25">
      <c r="A116" s="163" t="s">
        <v>97</v>
      </c>
      <c r="B116" s="168">
        <v>2.3975938780603369E-2</v>
      </c>
      <c r="C116" s="165">
        <v>7.0917142518755E-2</v>
      </c>
      <c r="D116" s="165">
        <v>9.9371924324815356E-2</v>
      </c>
      <c r="E116" s="165">
        <v>0.12203069448915924</v>
      </c>
      <c r="F116" s="165">
        <v>5.5677781500467823E-2</v>
      </c>
      <c r="G116" s="165">
        <v>3.2621220550890499E-2</v>
      </c>
      <c r="H116" s="165">
        <v>0.11528528744441832</v>
      </c>
      <c r="I116" s="165">
        <v>0.13727642590763844</v>
      </c>
      <c r="J116" s="165">
        <v>7.9475230511922304E-2</v>
      </c>
      <c r="K116" s="165">
        <v>2.0267222660620428E-2</v>
      </c>
      <c r="L116" s="165">
        <v>1.7118676674660604E-2</v>
      </c>
      <c r="M116" s="165">
        <v>7.9547134504042202E-2</v>
      </c>
      <c r="N116" s="165">
        <v>6.3803568259429511E-2</v>
      </c>
      <c r="O116" s="165">
        <v>0.10314249032847565</v>
      </c>
      <c r="P116" s="167">
        <v>9.8801635774800903E-2</v>
      </c>
      <c r="Q116" s="141"/>
    </row>
    <row r="117" spans="1:17" ht="24" x14ac:dyDescent="0.25">
      <c r="A117" s="163" t="s">
        <v>98</v>
      </c>
      <c r="B117" s="168">
        <v>4.7002067713816453E-4</v>
      </c>
      <c r="C117" s="165">
        <v>5.9057030801647238E-3</v>
      </c>
      <c r="D117" s="165">
        <v>4.3091526633580613E-3</v>
      </c>
      <c r="E117" s="165">
        <v>4.1815355813927179E-3</v>
      </c>
      <c r="F117" s="165">
        <v>2.1875809054293835E-3</v>
      </c>
      <c r="G117" s="165">
        <v>9.1829801266596074E-4</v>
      </c>
      <c r="H117" s="165">
        <v>3.3049134411339029E-3</v>
      </c>
      <c r="I117" s="165">
        <v>6.3657450175294309E-3</v>
      </c>
      <c r="J117" s="165">
        <v>3.1934661602099901E-3</v>
      </c>
      <c r="K117" s="165">
        <v>1.5234276561915208E-3</v>
      </c>
      <c r="L117" s="165">
        <v>7.7301073164152533E-4</v>
      </c>
      <c r="M117" s="165">
        <v>3.1174996332577476E-3</v>
      </c>
      <c r="N117" s="165">
        <v>8.0483495022345818E-3</v>
      </c>
      <c r="O117" s="165">
        <v>4.3695624541285174E-3</v>
      </c>
      <c r="P117" s="167">
        <v>1.7380802451627834E-3</v>
      </c>
      <c r="Q117" s="141"/>
    </row>
    <row r="118" spans="1:17" x14ac:dyDescent="0.25">
      <c r="A118" s="163" t="s">
        <v>99</v>
      </c>
      <c r="B118" s="168">
        <v>3.7042834317378481E-4</v>
      </c>
      <c r="C118" s="165">
        <v>2.6072213271753964E-3</v>
      </c>
      <c r="D118" s="165">
        <v>3.0285660355503204E-3</v>
      </c>
      <c r="E118" s="165">
        <v>1.0916933601999516E-2</v>
      </c>
      <c r="F118" s="165">
        <v>5.9862324573746713E-3</v>
      </c>
      <c r="G118" s="165">
        <v>4.6564553316906119E-3</v>
      </c>
      <c r="H118" s="165">
        <v>1.0556039936881985E-2</v>
      </c>
      <c r="I118" s="165">
        <v>1.2323071930947338E-2</v>
      </c>
      <c r="J118" s="165">
        <v>1.0372652098878592E-2</v>
      </c>
      <c r="K118" s="165">
        <v>2.3177103254105776E-3</v>
      </c>
      <c r="L118" s="166">
        <v>0</v>
      </c>
      <c r="M118" s="165">
        <v>5.3322943427868417E-4</v>
      </c>
      <c r="N118" s="165">
        <v>3.1722628502209374E-3</v>
      </c>
      <c r="O118" s="165">
        <v>1.6473116396479783E-3</v>
      </c>
      <c r="P118" s="167">
        <v>5.8070303398596824E-3</v>
      </c>
      <c r="Q118" s="141"/>
    </row>
    <row r="119" spans="1:17" x14ac:dyDescent="0.25">
      <c r="A119" s="163" t="s">
        <v>100</v>
      </c>
      <c r="B119" s="164">
        <v>0</v>
      </c>
      <c r="C119" s="165">
        <v>3.0793349757657161E-4</v>
      </c>
      <c r="D119" s="165">
        <v>1.5259011142548988E-3</v>
      </c>
      <c r="E119" s="165">
        <v>5.5685435058093931E-3</v>
      </c>
      <c r="F119" s="165">
        <v>8.2090045381654642E-3</v>
      </c>
      <c r="G119" s="165">
        <v>8.3282671004487874E-4</v>
      </c>
      <c r="H119" s="165">
        <v>1.9853238113411759E-3</v>
      </c>
      <c r="I119" s="165">
        <v>4.2752354851027258E-3</v>
      </c>
      <c r="J119" s="165">
        <v>4.4160279585308704E-3</v>
      </c>
      <c r="K119" s="165">
        <v>1.221028777083577E-2</v>
      </c>
      <c r="L119" s="166">
        <v>0</v>
      </c>
      <c r="M119" s="166">
        <v>0</v>
      </c>
      <c r="N119" s="165">
        <v>1.2173068469757793E-3</v>
      </c>
      <c r="O119" s="165">
        <v>6.6601649156882348E-4</v>
      </c>
      <c r="P119" s="167">
        <v>8.5417676349343382E-3</v>
      </c>
      <c r="Q119" s="141"/>
    </row>
    <row r="120" spans="1:17" x14ac:dyDescent="0.25">
      <c r="A120" s="163" t="s">
        <v>101</v>
      </c>
      <c r="B120" s="168">
        <v>9.0862577807567662E-4</v>
      </c>
      <c r="C120" s="165">
        <v>1.4457028414245497E-3</v>
      </c>
      <c r="D120" s="165">
        <v>2.7487821589198256E-3</v>
      </c>
      <c r="E120" s="165">
        <v>2.2659600827133184E-3</v>
      </c>
      <c r="F120" s="165">
        <v>0.13656721358115925</v>
      </c>
      <c r="G120" s="165">
        <v>1.7220558846576272E-3</v>
      </c>
      <c r="H120" s="165">
        <v>8.4353009566480658E-4</v>
      </c>
      <c r="I120" s="165">
        <v>2.0420920866289528E-3</v>
      </c>
      <c r="J120" s="165">
        <v>1.8051338505867473E-2</v>
      </c>
      <c r="K120" s="165">
        <v>0.28457217829642389</v>
      </c>
      <c r="L120" s="166">
        <v>0</v>
      </c>
      <c r="M120" s="165">
        <v>1.1580736899517627E-3</v>
      </c>
      <c r="N120" s="165">
        <v>2.9982270996462509E-3</v>
      </c>
      <c r="O120" s="165">
        <v>3.2522457695791248E-3</v>
      </c>
      <c r="P120" s="167">
        <v>2.4048331730431052E-2</v>
      </c>
      <c r="Q120" s="141"/>
    </row>
    <row r="121" spans="1:17" x14ac:dyDescent="0.25">
      <c r="A121" s="163" t="s">
        <v>102</v>
      </c>
      <c r="B121" s="164">
        <v>0</v>
      </c>
      <c r="C121" s="165">
        <v>1.3708212586111164E-4</v>
      </c>
      <c r="D121" s="166">
        <v>0</v>
      </c>
      <c r="E121" s="165">
        <v>7.0636425255889764E-4</v>
      </c>
      <c r="F121" s="165">
        <v>5.3147457036924223E-2</v>
      </c>
      <c r="G121" s="166">
        <v>0</v>
      </c>
      <c r="H121" s="165">
        <v>3.1305739037006342E-4</v>
      </c>
      <c r="I121" s="165">
        <v>8.7613158582130883E-4</v>
      </c>
      <c r="J121" s="165">
        <v>9.0449898612852322E-3</v>
      </c>
      <c r="K121" s="165">
        <v>0.10593001231878581</v>
      </c>
      <c r="L121" s="166">
        <v>0</v>
      </c>
      <c r="M121" s="166">
        <v>0</v>
      </c>
      <c r="N121" s="166">
        <v>0</v>
      </c>
      <c r="O121" s="166">
        <v>0</v>
      </c>
      <c r="P121" s="167">
        <v>1.1477338460094237E-2</v>
      </c>
      <c r="Q121" s="141"/>
    </row>
    <row r="122" spans="1:17" x14ac:dyDescent="0.25">
      <c r="A122" s="163" t="s">
        <v>103</v>
      </c>
      <c r="B122" s="164">
        <v>0</v>
      </c>
      <c r="C122" s="166">
        <v>0</v>
      </c>
      <c r="D122" s="166">
        <v>0</v>
      </c>
      <c r="E122" s="165">
        <v>2.2123542190078432E-4</v>
      </c>
      <c r="F122" s="165">
        <v>8.8036004879793947E-3</v>
      </c>
      <c r="G122" s="166">
        <v>0</v>
      </c>
      <c r="H122" s="166">
        <v>0</v>
      </c>
      <c r="I122" s="165">
        <v>5.1121424641227054E-4</v>
      </c>
      <c r="J122" s="165">
        <v>3.6515351879231671E-3</v>
      </c>
      <c r="K122" s="165">
        <v>1.5536467114738908E-2</v>
      </c>
      <c r="L122" s="166">
        <v>0</v>
      </c>
      <c r="M122" s="166">
        <v>0</v>
      </c>
      <c r="N122" s="166">
        <v>0</v>
      </c>
      <c r="O122" s="166">
        <v>0</v>
      </c>
      <c r="P122" s="167">
        <v>1.6989090462818347E-3</v>
      </c>
      <c r="Q122" s="141"/>
    </row>
    <row r="123" spans="1:17" x14ac:dyDescent="0.25">
      <c r="A123" s="163" t="s">
        <v>104</v>
      </c>
      <c r="B123" s="164">
        <v>0</v>
      </c>
      <c r="C123" s="166">
        <v>0</v>
      </c>
      <c r="D123" s="166">
        <v>0</v>
      </c>
      <c r="E123" s="165">
        <v>1.9223908544594313E-3</v>
      </c>
      <c r="F123" s="165">
        <v>5.3996270316045546E-3</v>
      </c>
      <c r="G123" s="166">
        <v>0</v>
      </c>
      <c r="H123" s="166">
        <v>0</v>
      </c>
      <c r="I123" s="165">
        <v>1.3561097555379938E-3</v>
      </c>
      <c r="J123" s="165">
        <v>5.2709074378289294E-3</v>
      </c>
      <c r="K123" s="165">
        <v>4.4735746909006779E-3</v>
      </c>
      <c r="L123" s="166">
        <v>0</v>
      </c>
      <c r="M123" s="166">
        <v>0</v>
      </c>
      <c r="N123" s="166">
        <v>0</v>
      </c>
      <c r="O123" s="165">
        <v>5.130773765250502E-4</v>
      </c>
      <c r="P123" s="167">
        <v>4.5377659734800162E-3</v>
      </c>
      <c r="Q123" s="141"/>
    </row>
    <row r="124" spans="1:17" x14ac:dyDescent="0.25">
      <c r="A124" s="163" t="s">
        <v>105</v>
      </c>
      <c r="B124" s="164">
        <v>0</v>
      </c>
      <c r="C124" s="165">
        <v>1.1864419987922285E-3</v>
      </c>
      <c r="D124" s="165">
        <v>2.0943751575393244E-3</v>
      </c>
      <c r="E124" s="165">
        <v>1.5573442076663268E-2</v>
      </c>
      <c r="F124" s="165">
        <v>2.6591218254989571E-2</v>
      </c>
      <c r="G124" s="166">
        <v>0</v>
      </c>
      <c r="H124" s="165">
        <v>3.0855692835888948E-3</v>
      </c>
      <c r="I124" s="165">
        <v>2.1979432819029348E-2</v>
      </c>
      <c r="J124" s="165">
        <v>3.877289872549089E-2</v>
      </c>
      <c r="K124" s="165">
        <v>1.8451132854508969E-2</v>
      </c>
      <c r="L124" s="166">
        <v>0</v>
      </c>
      <c r="M124" s="166">
        <v>0</v>
      </c>
      <c r="N124" s="165">
        <v>1.9865291514987388E-3</v>
      </c>
      <c r="O124" s="165">
        <v>3.9864351362465626E-3</v>
      </c>
      <c r="P124" s="167">
        <v>1.3908823959133346E-2</v>
      </c>
      <c r="Q124" s="141"/>
    </row>
    <row r="125" spans="1:17" x14ac:dyDescent="0.25">
      <c r="A125" s="163" t="s">
        <v>106</v>
      </c>
      <c r="B125" s="168">
        <v>7.0430875329996956E-3</v>
      </c>
      <c r="C125" s="165">
        <v>4.0327575129672937E-2</v>
      </c>
      <c r="D125" s="165">
        <v>0.11634049964213401</v>
      </c>
      <c r="E125" s="165">
        <v>0.42402862898091698</v>
      </c>
      <c r="F125" s="165">
        <v>0.64491909133241176</v>
      </c>
      <c r="G125" s="165">
        <v>1.0006767759814506E-2</v>
      </c>
      <c r="H125" s="165">
        <v>0.16276495161568752</v>
      </c>
      <c r="I125" s="165">
        <v>0.56645669627291639</v>
      </c>
      <c r="J125" s="165">
        <v>0.79107491861964163</v>
      </c>
      <c r="K125" s="165">
        <v>0.52668359853440194</v>
      </c>
      <c r="L125" s="165">
        <v>5.564046514512689E-3</v>
      </c>
      <c r="M125" s="165">
        <v>2.9373605560971898E-2</v>
      </c>
      <c r="N125" s="165">
        <v>5.0221379572132983E-2</v>
      </c>
      <c r="O125" s="165">
        <v>0.15471531492734517</v>
      </c>
      <c r="P125" s="167">
        <v>0.42731354427066881</v>
      </c>
      <c r="Q125" s="141"/>
    </row>
    <row r="126" spans="1:17" x14ac:dyDescent="0.25">
      <c r="A126" s="163" t="s">
        <v>107</v>
      </c>
      <c r="B126" s="168">
        <v>0.93950345908342092</v>
      </c>
      <c r="C126" s="165">
        <v>0.87369806915262493</v>
      </c>
      <c r="D126" s="165">
        <v>0.810179734679359</v>
      </c>
      <c r="E126" s="165">
        <v>0.50834787012710714</v>
      </c>
      <c r="F126" s="165">
        <v>9.3966154796333495E-2</v>
      </c>
      <c r="G126" s="165">
        <v>0.9307665561803754</v>
      </c>
      <c r="H126" s="165">
        <v>0.76938370496643249</v>
      </c>
      <c r="I126" s="165">
        <v>0.36268206223831118</v>
      </c>
      <c r="J126" s="165">
        <v>9.9719408992341205E-2</v>
      </c>
      <c r="K126" s="165">
        <v>1.3921156720764546E-2</v>
      </c>
      <c r="L126" s="165">
        <v>0.94752891396557126</v>
      </c>
      <c r="M126" s="165">
        <v>0.86406300613398712</v>
      </c>
      <c r="N126" s="165">
        <v>0.88638294644385518</v>
      </c>
      <c r="O126" s="165">
        <v>0.77150921192862021</v>
      </c>
      <c r="P126" s="167">
        <v>0.47714557350512193</v>
      </c>
      <c r="Q126" s="141"/>
    </row>
    <row r="127" spans="1:17" x14ac:dyDescent="0.25">
      <c r="A127" s="163" t="s">
        <v>108</v>
      </c>
      <c r="B127" s="168">
        <v>5.0539360846680183E-2</v>
      </c>
      <c r="C127" s="165">
        <v>7.2920796902261997E-2</v>
      </c>
      <c r="D127" s="165">
        <v>5.4806617368412643E-2</v>
      </c>
      <c r="E127" s="165">
        <v>2.232454672716298E-2</v>
      </c>
      <c r="F127" s="165">
        <v>2.6345779452755713E-3</v>
      </c>
      <c r="G127" s="165">
        <v>5.4475414068316644E-2</v>
      </c>
      <c r="H127" s="165">
        <v>5.0695005542352956E-2</v>
      </c>
      <c r="I127" s="165">
        <v>1.3164248020547248E-2</v>
      </c>
      <c r="J127" s="165">
        <v>1.909605173337449E-3</v>
      </c>
      <c r="K127" s="165">
        <v>1.0165447476297408E-3</v>
      </c>
      <c r="L127" s="165">
        <v>4.5659817667157383E-2</v>
      </c>
      <c r="M127" s="165">
        <v>9.2909914207432248E-2</v>
      </c>
      <c r="N127" s="165">
        <v>4.6572034463582199E-2</v>
      </c>
      <c r="O127" s="165">
        <v>5.4482952248434108E-2</v>
      </c>
      <c r="P127" s="167">
        <v>1.9415269965473853E-2</v>
      </c>
      <c r="Q127" s="141"/>
    </row>
    <row r="128" spans="1:17" x14ac:dyDescent="0.25">
      <c r="A128" s="163" t="s">
        <v>109</v>
      </c>
      <c r="B128" s="168">
        <v>1.0994847985829751E-3</v>
      </c>
      <c r="C128" s="165">
        <v>1.8815156723748583E-3</v>
      </c>
      <c r="D128" s="165">
        <v>7.2252666466788901E-4</v>
      </c>
      <c r="E128" s="165">
        <v>9.7170531445326899E-4</v>
      </c>
      <c r="F128" s="165">
        <v>3.8198926595334149E-4</v>
      </c>
      <c r="G128" s="165">
        <v>2.196379396791061E-3</v>
      </c>
      <c r="H128" s="165">
        <v>1.0920280391454433E-3</v>
      </c>
      <c r="I128" s="165">
        <v>7.1109898387196888E-4</v>
      </c>
      <c r="J128" s="165">
        <v>9.2821122640541413E-4</v>
      </c>
      <c r="K128" s="166">
        <v>0</v>
      </c>
      <c r="L128" s="165">
        <v>5.1804394474477475E-4</v>
      </c>
      <c r="M128" s="165">
        <v>1.1978572293302365E-3</v>
      </c>
      <c r="N128" s="165">
        <v>2.2980819730928038E-3</v>
      </c>
      <c r="O128" s="165">
        <v>6.4932804765115561E-4</v>
      </c>
      <c r="P128" s="167">
        <v>5.1820250686680715E-4</v>
      </c>
      <c r="Q128" s="141"/>
    </row>
    <row r="129" spans="1:17" x14ac:dyDescent="0.25">
      <c r="A129" s="163" t="s">
        <v>110</v>
      </c>
      <c r="B129" s="168">
        <v>9.0598196024143025E-4</v>
      </c>
      <c r="C129" s="165">
        <v>8.0948826794091169E-3</v>
      </c>
      <c r="D129" s="165">
        <v>1.0039191128402786E-2</v>
      </c>
      <c r="E129" s="165">
        <v>1.5275021869491329E-2</v>
      </c>
      <c r="F129" s="165">
        <v>1.3542285181146923E-2</v>
      </c>
      <c r="G129" s="166">
        <v>0</v>
      </c>
      <c r="H129" s="165">
        <v>7.342798178017482E-3</v>
      </c>
      <c r="I129" s="165">
        <v>2.1920969808369196E-2</v>
      </c>
      <c r="J129" s="165">
        <v>1.8245858476487801E-2</v>
      </c>
      <c r="K129" s="165">
        <v>1.3407649260772724E-2</v>
      </c>
      <c r="L129" s="165">
        <v>7.2917790801229666E-4</v>
      </c>
      <c r="M129" s="165">
        <v>1.1297543178325839E-2</v>
      </c>
      <c r="N129" s="165">
        <v>8.0383188379247392E-3</v>
      </c>
      <c r="O129" s="165">
        <v>9.195203267476245E-3</v>
      </c>
      <c r="P129" s="167">
        <v>8.8432951629492055E-3</v>
      </c>
      <c r="Q129" s="141"/>
    </row>
    <row r="130" spans="1:17" x14ac:dyDescent="0.25">
      <c r="A130" s="163" t="s">
        <v>111</v>
      </c>
      <c r="B130" s="164">
        <v>0</v>
      </c>
      <c r="C130" s="166">
        <v>0</v>
      </c>
      <c r="D130" s="165">
        <v>1.5423720863105776E-3</v>
      </c>
      <c r="E130" s="165">
        <v>2.7942907867647103E-3</v>
      </c>
      <c r="F130" s="165">
        <v>5.8377805480551463E-3</v>
      </c>
      <c r="G130" s="166">
        <v>0</v>
      </c>
      <c r="H130" s="165">
        <v>2.4940310773995918E-3</v>
      </c>
      <c r="I130" s="165">
        <v>4.0247086974509894E-3</v>
      </c>
      <c r="J130" s="165">
        <v>8.9142998348600514E-3</v>
      </c>
      <c r="K130" s="165">
        <v>3.7973976902380916E-3</v>
      </c>
      <c r="L130" s="166">
        <v>0</v>
      </c>
      <c r="M130" s="166">
        <v>0</v>
      </c>
      <c r="N130" s="165">
        <v>2.8517561129042456E-4</v>
      </c>
      <c r="O130" s="165">
        <v>1.030214806552843E-3</v>
      </c>
      <c r="P130" s="167">
        <v>2.5511777845650518E-3</v>
      </c>
      <c r="Q130" s="141"/>
    </row>
    <row r="131" spans="1:17" x14ac:dyDescent="0.25">
      <c r="A131" s="163" t="s">
        <v>112</v>
      </c>
      <c r="B131" s="168">
        <v>1.1391123216467861E-2</v>
      </c>
      <c r="C131" s="165">
        <v>4.5088487315534165E-2</v>
      </c>
      <c r="D131" s="165">
        <v>0.16869871602046999</v>
      </c>
      <c r="E131" s="165">
        <v>0.49757776657443054</v>
      </c>
      <c r="F131" s="165">
        <v>0.91197244835616298</v>
      </c>
      <c r="G131" s="165">
        <v>3.7634078827365677E-2</v>
      </c>
      <c r="H131" s="165">
        <v>0.18643353520924097</v>
      </c>
      <c r="I131" s="165">
        <v>0.52553530594462772</v>
      </c>
      <c r="J131" s="165">
        <v>0.85723374914315442</v>
      </c>
      <c r="K131" s="165">
        <v>0.98890391749633455</v>
      </c>
      <c r="L131" s="165">
        <v>4.0326644844870339E-3</v>
      </c>
      <c r="M131" s="165">
        <v>2.3967750621730802E-2</v>
      </c>
      <c r="N131" s="165">
        <v>7.244101505194471E-2</v>
      </c>
      <c r="O131" s="165">
        <v>0.23764355063994186</v>
      </c>
      <c r="P131" s="167">
        <v>0.65409453995578837</v>
      </c>
      <c r="Q131" s="141"/>
    </row>
    <row r="132" spans="1:17" x14ac:dyDescent="0.25">
      <c r="A132" s="163" t="s">
        <v>113</v>
      </c>
      <c r="B132" s="168">
        <v>0.28366865520987256</v>
      </c>
      <c r="C132" s="165">
        <v>0.41094154844856157</v>
      </c>
      <c r="D132" s="165">
        <v>0.52101700501566262</v>
      </c>
      <c r="E132" s="165">
        <v>0.61367657085292537</v>
      </c>
      <c r="F132" s="165">
        <v>0.79440384637463801</v>
      </c>
      <c r="G132" s="165">
        <v>0.33476236227925077</v>
      </c>
      <c r="H132" s="165">
        <v>0.43176055107609257</v>
      </c>
      <c r="I132" s="165">
        <v>0.54212501406273328</v>
      </c>
      <c r="J132" s="165">
        <v>0.73152082785158035</v>
      </c>
      <c r="K132" s="165">
        <v>0.83055990296522153</v>
      </c>
      <c r="L132" s="165">
        <v>0.25186638177336773</v>
      </c>
      <c r="M132" s="165">
        <v>0.38081598476256734</v>
      </c>
      <c r="N132" s="165">
        <v>0.46925516313373988</v>
      </c>
      <c r="O132" s="165">
        <v>0.59405738892063187</v>
      </c>
      <c r="P132" s="167">
        <v>0.77823122544567136</v>
      </c>
      <c r="Q132" s="141"/>
    </row>
    <row r="133" spans="1:17" x14ac:dyDescent="0.25">
      <c r="A133" s="163" t="s">
        <v>114</v>
      </c>
      <c r="B133" s="168">
        <v>3.1261428787625694E-3</v>
      </c>
      <c r="C133" s="165">
        <v>1.1373219536842295E-2</v>
      </c>
      <c r="D133" s="165">
        <v>7.5124270442848612E-2</v>
      </c>
      <c r="E133" s="165">
        <v>0.3873757584396097</v>
      </c>
      <c r="F133" s="165">
        <v>0.82714560902744694</v>
      </c>
      <c r="G133" s="165">
        <v>1.4280847589396333E-2</v>
      </c>
      <c r="H133" s="165">
        <v>0.10377368657801327</v>
      </c>
      <c r="I133" s="165">
        <v>0.30824466311572196</v>
      </c>
      <c r="J133" s="165">
        <v>0.71125013397117209</v>
      </c>
      <c r="K133" s="165">
        <v>0.93712074522541322</v>
      </c>
      <c r="L133" s="166">
        <v>0</v>
      </c>
      <c r="M133" s="165">
        <v>5.3893442265970579E-3</v>
      </c>
      <c r="N133" s="165">
        <v>1.9587106631297837E-2</v>
      </c>
      <c r="O133" s="165">
        <v>0.11866809948976451</v>
      </c>
      <c r="P133" s="167">
        <v>0.66023112847925036</v>
      </c>
      <c r="Q133" s="141"/>
    </row>
    <row r="134" spans="1:17" x14ac:dyDescent="0.25">
      <c r="A134" s="163" t="s">
        <v>115</v>
      </c>
      <c r="B134" s="164">
        <v>0</v>
      </c>
      <c r="C134" s="165">
        <v>3.2579470675453671E-3</v>
      </c>
      <c r="D134" s="165">
        <v>4.5633319836413909E-3</v>
      </c>
      <c r="E134" s="165">
        <v>3.9130928413233816E-3</v>
      </c>
      <c r="F134" s="165">
        <v>2.8069368327625601E-2</v>
      </c>
      <c r="G134" s="165">
        <v>1.7767211152958518E-3</v>
      </c>
      <c r="H134" s="165">
        <v>1.2733383916085489E-3</v>
      </c>
      <c r="I134" s="165">
        <v>2.4424464892085127E-3</v>
      </c>
      <c r="J134" s="165">
        <v>9.7147842375847563E-3</v>
      </c>
      <c r="K134" s="165">
        <v>4.4116699932160351E-2</v>
      </c>
      <c r="L134" s="166">
        <v>0</v>
      </c>
      <c r="M134" s="165">
        <v>3.6825029099648823E-3</v>
      </c>
      <c r="N134" s="165">
        <v>3.0362494711239424E-3</v>
      </c>
      <c r="O134" s="165">
        <v>5.4089745367907017E-3</v>
      </c>
      <c r="P134" s="167">
        <v>1.544423310231474E-2</v>
      </c>
      <c r="Q134" s="141"/>
    </row>
    <row r="135" spans="1:17" x14ac:dyDescent="0.25">
      <c r="A135" s="163" t="s">
        <v>116</v>
      </c>
      <c r="B135" s="164">
        <v>0</v>
      </c>
      <c r="C135" s="165">
        <v>3.6520213050396345E-4</v>
      </c>
      <c r="D135" s="165">
        <v>7.6894401392444225E-4</v>
      </c>
      <c r="E135" s="165">
        <v>5.7569478353576634E-3</v>
      </c>
      <c r="F135" s="165">
        <v>0.19898889090444558</v>
      </c>
      <c r="G135" s="165">
        <v>9.8771355257758729E-4</v>
      </c>
      <c r="H135" s="165">
        <v>3.6772073899935963E-4</v>
      </c>
      <c r="I135" s="165">
        <v>1.0191451458742956E-2</v>
      </c>
      <c r="J135" s="165">
        <v>4.5780339990166577E-2</v>
      </c>
      <c r="K135" s="165">
        <v>0.3697792659892743</v>
      </c>
      <c r="L135" s="166">
        <v>0</v>
      </c>
      <c r="M135" s="166">
        <v>0</v>
      </c>
      <c r="N135" s="166">
        <v>0</v>
      </c>
      <c r="O135" s="165">
        <v>1.4816006297527469E-3</v>
      </c>
      <c r="P135" s="167">
        <v>5.4783564086298663E-2</v>
      </c>
      <c r="Q135" s="141"/>
    </row>
    <row r="136" spans="1:17" x14ac:dyDescent="0.25">
      <c r="A136" s="163" t="s">
        <v>117</v>
      </c>
      <c r="B136" s="168">
        <v>2.2769216444904077E-4</v>
      </c>
      <c r="C136" s="165">
        <v>5.7198305257494904E-4</v>
      </c>
      <c r="D136" s="165">
        <v>5.095258466665557E-4</v>
      </c>
      <c r="E136" s="165">
        <v>7.9936034470193835E-3</v>
      </c>
      <c r="F136" s="165">
        <v>0.19346930078004332</v>
      </c>
      <c r="G136" s="165">
        <v>2.1228705373525563E-3</v>
      </c>
      <c r="H136" s="165">
        <v>1.6520165619256244E-3</v>
      </c>
      <c r="I136" s="165">
        <v>6.5025076819755535E-3</v>
      </c>
      <c r="J136" s="165">
        <v>3.5886352682239379E-2</v>
      </c>
      <c r="K136" s="165">
        <v>0.36074458590675185</v>
      </c>
      <c r="L136" s="166">
        <v>0</v>
      </c>
      <c r="M136" s="166">
        <v>0</v>
      </c>
      <c r="N136" s="165">
        <v>5.3599167434954819E-4</v>
      </c>
      <c r="O136" s="166">
        <v>0</v>
      </c>
      <c r="P136" s="167">
        <v>6.5712532279987884E-2</v>
      </c>
      <c r="Q136" s="141"/>
    </row>
    <row r="137" spans="1:17" x14ac:dyDescent="0.25">
      <c r="A137" s="163" t="s">
        <v>118</v>
      </c>
      <c r="B137" s="168">
        <v>6.6140738177663111E-3</v>
      </c>
      <c r="C137" s="165">
        <v>1.8163992790773003E-2</v>
      </c>
      <c r="D137" s="165">
        <v>5.9342274845391105E-2</v>
      </c>
      <c r="E137" s="165">
        <v>0.13660158966546984</v>
      </c>
      <c r="F137" s="165">
        <v>0.12112136997068913</v>
      </c>
      <c r="G137" s="165">
        <v>1.9563747655964057E-2</v>
      </c>
      <c r="H137" s="165">
        <v>5.1434429367399503E-2</v>
      </c>
      <c r="I137" s="165">
        <v>5.7757565977032868E-2</v>
      </c>
      <c r="J137" s="165">
        <v>5.8955392951417745E-2</v>
      </c>
      <c r="K137" s="165">
        <v>0.13091711641687112</v>
      </c>
      <c r="L137" s="165">
        <v>1.4207200127614563E-3</v>
      </c>
      <c r="M137" s="165">
        <v>8.074142540426545E-3</v>
      </c>
      <c r="N137" s="165">
        <v>3.3622163880060743E-2</v>
      </c>
      <c r="O137" s="165">
        <v>8.1002857356993488E-2</v>
      </c>
      <c r="P137" s="167">
        <v>0.2489463266921525</v>
      </c>
      <c r="Q137" s="141"/>
    </row>
    <row r="138" spans="1:17" x14ac:dyDescent="0.25">
      <c r="A138" s="163" t="s">
        <v>119</v>
      </c>
      <c r="B138" s="164">
        <v>0</v>
      </c>
      <c r="C138" s="165">
        <v>2.9925563889322864E-4</v>
      </c>
      <c r="D138" s="165">
        <v>3.1459063440672811E-3</v>
      </c>
      <c r="E138" s="165">
        <v>3.3248158781415516E-2</v>
      </c>
      <c r="F138" s="165">
        <v>0.24470701792790059</v>
      </c>
      <c r="G138" s="166">
        <v>0</v>
      </c>
      <c r="H138" s="165">
        <v>5.50887698542435E-3</v>
      </c>
      <c r="I138" s="165">
        <v>2.7099111218629211E-2</v>
      </c>
      <c r="J138" s="165">
        <v>9.0625557873212248E-2</v>
      </c>
      <c r="K138" s="165">
        <v>0.39321109805685289</v>
      </c>
      <c r="L138" s="166">
        <v>0</v>
      </c>
      <c r="M138" s="165">
        <v>5.0611268650853944E-4</v>
      </c>
      <c r="N138" s="166">
        <v>0</v>
      </c>
      <c r="O138" s="165">
        <v>6.5382392944262789E-3</v>
      </c>
      <c r="P138" s="167">
        <v>0.12009073909531905</v>
      </c>
      <c r="Q138" s="141"/>
    </row>
    <row r="139" spans="1:17" x14ac:dyDescent="0.25">
      <c r="A139" s="163" t="s">
        <v>120</v>
      </c>
      <c r="B139" s="164">
        <v>0</v>
      </c>
      <c r="C139" s="166">
        <v>0</v>
      </c>
      <c r="D139" s="166">
        <v>0</v>
      </c>
      <c r="E139" s="165">
        <v>6.1341760156582797E-4</v>
      </c>
      <c r="F139" s="165">
        <v>7.9336175353230717E-2</v>
      </c>
      <c r="G139" s="166">
        <v>0</v>
      </c>
      <c r="H139" s="166">
        <v>0</v>
      </c>
      <c r="I139" s="165">
        <v>4.9168142113410491E-4</v>
      </c>
      <c r="J139" s="165">
        <v>3.8274772310829095E-3</v>
      </c>
      <c r="K139" s="165">
        <v>0.16351066720675503</v>
      </c>
      <c r="L139" s="166">
        <v>0</v>
      </c>
      <c r="M139" s="166">
        <v>0</v>
      </c>
      <c r="N139" s="166">
        <v>0</v>
      </c>
      <c r="O139" s="165">
        <v>6.981921941205851E-4</v>
      </c>
      <c r="P139" s="167">
        <v>1.9679765809278573E-2</v>
      </c>
      <c r="Q139" s="141"/>
    </row>
    <row r="140" spans="1:17" x14ac:dyDescent="0.25">
      <c r="A140" s="163" t="s">
        <v>121</v>
      </c>
      <c r="B140" s="168">
        <v>2.4453028162282103E-3</v>
      </c>
      <c r="C140" s="165">
        <v>5.960005687545583E-3</v>
      </c>
      <c r="D140" s="165">
        <v>3.1202333492730171E-2</v>
      </c>
      <c r="E140" s="165">
        <v>0.24495742967884312</v>
      </c>
      <c r="F140" s="165">
        <v>0.67654221280774063</v>
      </c>
      <c r="G140" s="165">
        <v>1.1453995865911086E-2</v>
      </c>
      <c r="H140" s="165">
        <v>5.0242697497897434E-2</v>
      </c>
      <c r="I140" s="165">
        <v>0.18777899943351944</v>
      </c>
      <c r="J140" s="165">
        <v>0.51539030159249655</v>
      </c>
      <c r="K140" s="165">
        <v>0.81107625268391925</v>
      </c>
      <c r="L140" s="166">
        <v>0</v>
      </c>
      <c r="M140" s="165">
        <v>2.2065206995353307E-3</v>
      </c>
      <c r="N140" s="165">
        <v>4.3297124920135526E-3</v>
      </c>
      <c r="O140" s="165">
        <v>5.2440877029926815E-2</v>
      </c>
      <c r="P140" s="167">
        <v>0.50586190497374361</v>
      </c>
      <c r="Q140" s="141"/>
    </row>
    <row r="141" spans="1:17" x14ac:dyDescent="0.25">
      <c r="A141" s="163" t="s">
        <v>122</v>
      </c>
      <c r="B141" s="164">
        <v>0</v>
      </c>
      <c r="C141" s="166">
        <v>0</v>
      </c>
      <c r="D141" s="165">
        <v>4.0111012607636455E-3</v>
      </c>
      <c r="E141" s="165">
        <v>1.3609039460659203E-2</v>
      </c>
      <c r="F141" s="165">
        <v>4.7778404894276288E-2</v>
      </c>
      <c r="G141" s="166">
        <v>0</v>
      </c>
      <c r="H141" s="165">
        <v>5.2024855863499666E-3</v>
      </c>
      <c r="I141" s="165">
        <v>1.0434720288587379E-2</v>
      </c>
      <c r="J141" s="165">
        <v>2.271570767309096E-2</v>
      </c>
      <c r="K141" s="165">
        <v>6.785987095635615E-2</v>
      </c>
      <c r="L141" s="166">
        <v>0</v>
      </c>
      <c r="M141" s="166">
        <v>0</v>
      </c>
      <c r="N141" s="165">
        <v>5.8527671084617698E-4</v>
      </c>
      <c r="O141" s="165">
        <v>5.1272328080428633E-3</v>
      </c>
      <c r="P141" s="167">
        <v>3.3626838263923681E-2</v>
      </c>
      <c r="Q141" s="141"/>
    </row>
    <row r="142" spans="1:17" x14ac:dyDescent="0.25">
      <c r="A142" s="163" t="s">
        <v>123</v>
      </c>
      <c r="B142" s="168">
        <v>1.2610087552152486E-4</v>
      </c>
      <c r="C142" s="165">
        <v>7.2748085829163966E-4</v>
      </c>
      <c r="D142" s="165">
        <v>4.3508926110726927E-3</v>
      </c>
      <c r="E142" s="165">
        <v>2.5687256213873213E-2</v>
      </c>
      <c r="F142" s="165">
        <v>0.17320826066299649</v>
      </c>
      <c r="G142" s="165">
        <v>3.189482621571785E-4</v>
      </c>
      <c r="H142" s="165">
        <v>2.3256471297302748E-3</v>
      </c>
      <c r="I142" s="165">
        <v>2.1145891327403476E-2</v>
      </c>
      <c r="J142" s="165">
        <v>8.5781097426904707E-2</v>
      </c>
      <c r="K142" s="165">
        <v>0.26240138001075569</v>
      </c>
      <c r="L142" s="166">
        <v>0</v>
      </c>
      <c r="M142" s="166">
        <v>0</v>
      </c>
      <c r="N142" s="165">
        <v>3.2349859594926578E-3</v>
      </c>
      <c r="O142" s="165">
        <v>6.8559226837166948E-3</v>
      </c>
      <c r="P142" s="167">
        <v>8.3288299964701232E-2</v>
      </c>
      <c r="Q142" s="141"/>
    </row>
    <row r="143" spans="1:17" x14ac:dyDescent="0.25">
      <c r="A143" s="163" t="s">
        <v>124</v>
      </c>
      <c r="B143" s="168">
        <v>3.950010967446305E-4</v>
      </c>
      <c r="C143" s="165">
        <v>3.2370170145900261E-4</v>
      </c>
      <c r="D143" s="165">
        <v>4.1353904839796645E-4</v>
      </c>
      <c r="E143" s="165">
        <v>8.3143477397163758E-4</v>
      </c>
      <c r="F143" s="165">
        <v>8.1392953636363619E-3</v>
      </c>
      <c r="G143" s="166">
        <v>0</v>
      </c>
      <c r="H143" s="166">
        <v>0</v>
      </c>
      <c r="I143" s="166">
        <v>0</v>
      </c>
      <c r="J143" s="165">
        <v>4.7575573810467104E-4</v>
      </c>
      <c r="K143" s="165">
        <v>1.3273902290228673E-2</v>
      </c>
      <c r="L143" s="166">
        <v>0</v>
      </c>
      <c r="M143" s="165">
        <v>6.2475193580612714E-4</v>
      </c>
      <c r="N143" s="165">
        <v>1.2663802898546859E-3</v>
      </c>
      <c r="O143" s="166">
        <v>0</v>
      </c>
      <c r="P143" s="167">
        <v>6.2518938998932733E-3</v>
      </c>
      <c r="Q143" s="141"/>
    </row>
    <row r="144" spans="1:17" x14ac:dyDescent="0.25">
      <c r="A144" s="163" t="s">
        <v>125</v>
      </c>
      <c r="B144" s="168">
        <v>5.3368970750390987E-2</v>
      </c>
      <c r="C144" s="165">
        <v>0.11725977857280429</v>
      </c>
      <c r="D144" s="165">
        <v>0.21517615852211852</v>
      </c>
      <c r="E144" s="165">
        <v>0.32959383224398953</v>
      </c>
      <c r="F144" s="165">
        <v>0.65146047192415002</v>
      </c>
      <c r="G144" s="165">
        <v>6.7794741103086378E-2</v>
      </c>
      <c r="H144" s="165">
        <v>0.17683271380883603</v>
      </c>
      <c r="I144" s="165">
        <v>0.27939133740051175</v>
      </c>
      <c r="J144" s="165">
        <v>0.49561665940169319</v>
      </c>
      <c r="K144" s="165">
        <v>0.7893683224885325</v>
      </c>
      <c r="L144" s="165">
        <v>4.3469192336779594E-2</v>
      </c>
      <c r="M144" s="165">
        <v>0.10219911203021216</v>
      </c>
      <c r="N144" s="165">
        <v>0.16175973930584533</v>
      </c>
      <c r="O144" s="165">
        <v>0.25574786365934499</v>
      </c>
      <c r="P144" s="167">
        <v>0.5196735214398408</v>
      </c>
      <c r="Q144" s="141"/>
    </row>
    <row r="145" spans="1:17" x14ac:dyDescent="0.25">
      <c r="A145" s="163" t="s">
        <v>126</v>
      </c>
      <c r="B145" s="168">
        <v>0.58160052772954651</v>
      </c>
      <c r="C145" s="165">
        <v>0.76662283266259257</v>
      </c>
      <c r="D145" s="165">
        <v>0.86424721360296308</v>
      </c>
      <c r="E145" s="165">
        <v>0.93596155923818725</v>
      </c>
      <c r="F145" s="165">
        <v>0.98606424225030798</v>
      </c>
      <c r="G145" s="165">
        <v>0.65972778796182574</v>
      </c>
      <c r="H145" s="165">
        <v>0.83171788992718709</v>
      </c>
      <c r="I145" s="165">
        <v>0.93335448563302525</v>
      </c>
      <c r="J145" s="165">
        <v>0.97648516994453127</v>
      </c>
      <c r="K145" s="165">
        <v>0.99066962301087935</v>
      </c>
      <c r="L145" s="165">
        <v>0.53672834907872968</v>
      </c>
      <c r="M145" s="165">
        <v>0.73986510619407264</v>
      </c>
      <c r="N145" s="165">
        <v>0.81988282661613643</v>
      </c>
      <c r="O145" s="165">
        <v>0.89448064450811793</v>
      </c>
      <c r="P145" s="167">
        <v>0.97602640663980123</v>
      </c>
      <c r="Q145" s="141"/>
    </row>
    <row r="146" spans="1:17" x14ac:dyDescent="0.25">
      <c r="A146" s="163" t="s">
        <v>127</v>
      </c>
      <c r="B146" s="168">
        <v>0.25247672289007639</v>
      </c>
      <c r="C146" s="165">
        <v>0.23306831221459914</v>
      </c>
      <c r="D146" s="165">
        <v>0.2308668743854663</v>
      </c>
      <c r="E146" s="165">
        <v>0.16167083929866147</v>
      </c>
      <c r="F146" s="165">
        <v>0.11371251967931953</v>
      </c>
      <c r="G146" s="165">
        <v>0.28425842474299118</v>
      </c>
      <c r="H146" s="165">
        <v>0.17984834781856013</v>
      </c>
      <c r="I146" s="165">
        <v>9.8910763058742163E-2</v>
      </c>
      <c r="J146" s="165">
        <v>8.7726236966554877E-2</v>
      </c>
      <c r="K146" s="165">
        <v>0.10097292391661603</v>
      </c>
      <c r="L146" s="165">
        <v>0.23023665628479995</v>
      </c>
      <c r="M146" s="165">
        <v>0.22423340736216887</v>
      </c>
      <c r="N146" s="165">
        <v>0.2551703354351933</v>
      </c>
      <c r="O146" s="165">
        <v>0.23897766768545239</v>
      </c>
      <c r="P146" s="167">
        <v>0.21613758761051913</v>
      </c>
      <c r="Q146" s="141"/>
    </row>
    <row r="147" spans="1:17" x14ac:dyDescent="0.25">
      <c r="A147" s="163" t="s">
        <v>128</v>
      </c>
      <c r="B147" s="168">
        <v>0.39264886567127716</v>
      </c>
      <c r="C147" s="165">
        <v>0.48756844418478856</v>
      </c>
      <c r="D147" s="165">
        <v>0.56173060724965107</v>
      </c>
      <c r="E147" s="165">
        <v>0.60800682310912713</v>
      </c>
      <c r="F147" s="165">
        <v>0.70807920332348895</v>
      </c>
      <c r="G147" s="165">
        <v>0.47851919195077602</v>
      </c>
      <c r="H147" s="165">
        <v>0.52923834421025062</v>
      </c>
      <c r="I147" s="165">
        <v>0.5279394917439687</v>
      </c>
      <c r="J147" s="165">
        <v>0.62253889156033049</v>
      </c>
      <c r="K147" s="165">
        <v>0.73620081046434704</v>
      </c>
      <c r="L147" s="165">
        <v>0.35351382528285835</v>
      </c>
      <c r="M147" s="165">
        <v>0.46102128972959788</v>
      </c>
      <c r="N147" s="165">
        <v>0.51575012368304352</v>
      </c>
      <c r="O147" s="165">
        <v>0.59052830301417003</v>
      </c>
      <c r="P147" s="167">
        <v>0.76553161178548979</v>
      </c>
      <c r="Q147" s="141"/>
    </row>
    <row r="148" spans="1:17" x14ac:dyDescent="0.25">
      <c r="A148" s="163" t="s">
        <v>129</v>
      </c>
      <c r="B148" s="168">
        <v>7.1559519284417838E-2</v>
      </c>
      <c r="C148" s="165">
        <v>3.9249494199079832E-2</v>
      </c>
      <c r="D148" s="165">
        <v>3.368298632435357E-2</v>
      </c>
      <c r="E148" s="165">
        <v>1.723122620077051E-2</v>
      </c>
      <c r="F148" s="165">
        <v>8.6737075046868801E-3</v>
      </c>
      <c r="G148" s="165">
        <v>7.5965782465729353E-2</v>
      </c>
      <c r="H148" s="165">
        <v>1.8925002027419424E-2</v>
      </c>
      <c r="I148" s="165">
        <v>5.8683145483619786E-3</v>
      </c>
      <c r="J148" s="165">
        <v>3.8325440069432518E-3</v>
      </c>
      <c r="K148" s="165">
        <v>8.6280840259390125E-3</v>
      </c>
      <c r="L148" s="165">
        <v>6.6678707625177414E-2</v>
      </c>
      <c r="M148" s="165">
        <v>4.4009502787423063E-2</v>
      </c>
      <c r="N148" s="165">
        <v>4.5219014099470441E-2</v>
      </c>
      <c r="O148" s="165">
        <v>3.186755187281886E-2</v>
      </c>
      <c r="P148" s="167">
        <v>2.3187325334768496E-2</v>
      </c>
      <c r="Q148" s="141"/>
    </row>
    <row r="149" spans="1:17" x14ac:dyDescent="0.25">
      <c r="A149" s="163" t="s">
        <v>130</v>
      </c>
      <c r="B149" s="168">
        <v>1.2307345822985419E-3</v>
      </c>
      <c r="C149" s="165">
        <v>2.6068238879776223E-3</v>
      </c>
      <c r="D149" s="165">
        <v>6.0051367203720193E-3</v>
      </c>
      <c r="E149" s="165">
        <v>2.5520051937673923E-2</v>
      </c>
      <c r="F149" s="165">
        <v>0.15297953052720112</v>
      </c>
      <c r="G149" s="165">
        <v>4.1217705244686017E-3</v>
      </c>
      <c r="H149" s="165">
        <v>9.427176041391391E-3</v>
      </c>
      <c r="I149" s="165">
        <v>2.0359089236092427E-2</v>
      </c>
      <c r="J149" s="165">
        <v>5.3714934301993394E-2</v>
      </c>
      <c r="K149" s="165">
        <v>0.24390740749269618</v>
      </c>
      <c r="L149" s="166">
        <v>0</v>
      </c>
      <c r="M149" s="165">
        <v>2.1786685544688371E-3</v>
      </c>
      <c r="N149" s="165">
        <v>1.9532469778712766E-3</v>
      </c>
      <c r="O149" s="165">
        <v>1.0079496503097758E-2</v>
      </c>
      <c r="P149" s="167">
        <v>8.0876018869882951E-2</v>
      </c>
      <c r="Q149" s="141"/>
    </row>
    <row r="150" spans="1:17" x14ac:dyDescent="0.25">
      <c r="A150" s="163" t="s">
        <v>131</v>
      </c>
      <c r="B150" s="168">
        <v>3.4734161272253876E-4</v>
      </c>
      <c r="C150" s="165">
        <v>1.4217888164678339E-3</v>
      </c>
      <c r="D150" s="165">
        <v>1.1895931558184945E-3</v>
      </c>
      <c r="E150" s="165">
        <v>4.6366862672078922E-3</v>
      </c>
      <c r="F150" s="165">
        <v>2.4197904800533792E-3</v>
      </c>
      <c r="G150" s="165">
        <v>1.1582051646110184E-3</v>
      </c>
      <c r="H150" s="165">
        <v>2.7930913375903269E-3</v>
      </c>
      <c r="I150" s="165">
        <v>6.4491289220482292E-4</v>
      </c>
      <c r="J150" s="165">
        <v>7.7081176285626561E-4</v>
      </c>
      <c r="K150" s="165">
        <v>1.5673661754382023E-3</v>
      </c>
      <c r="L150" s="165">
        <v>5.7124889869743017E-4</v>
      </c>
      <c r="M150" s="165">
        <v>5.9394176102997966E-4</v>
      </c>
      <c r="N150" s="166">
        <v>0</v>
      </c>
      <c r="O150" s="165">
        <v>2.6835737113452634E-3</v>
      </c>
      <c r="P150" s="167">
        <v>8.9127594788476466E-3</v>
      </c>
      <c r="Q150" s="141"/>
    </row>
    <row r="151" spans="1:17" x14ac:dyDescent="0.25">
      <c r="A151" s="163" t="s">
        <v>132</v>
      </c>
      <c r="B151" s="168">
        <v>2.4327247119554814E-2</v>
      </c>
      <c r="C151" s="165">
        <v>3.2203110336653955E-2</v>
      </c>
      <c r="D151" s="165">
        <v>3.0662498169843302E-2</v>
      </c>
      <c r="E151" s="165">
        <v>1.8477215359488656E-2</v>
      </c>
      <c r="F151" s="165">
        <v>7.3117819982995236E-3</v>
      </c>
      <c r="G151" s="165">
        <v>8.5559499095676141E-3</v>
      </c>
      <c r="H151" s="165">
        <v>1.3577077096717299E-2</v>
      </c>
      <c r="I151" s="165">
        <v>1.0273140090993674E-2</v>
      </c>
      <c r="J151" s="165">
        <v>5.62219361902613E-3</v>
      </c>
      <c r="K151" s="165">
        <v>5.137887191762904E-3</v>
      </c>
      <c r="L151" s="165">
        <v>3.5170197235739734E-2</v>
      </c>
      <c r="M151" s="165">
        <v>2.8609801568025759E-2</v>
      </c>
      <c r="N151" s="165">
        <v>3.3708246799525457E-2</v>
      </c>
      <c r="O151" s="165">
        <v>3.8733391717040558E-2</v>
      </c>
      <c r="P151" s="167">
        <v>2.4669922818352286E-2</v>
      </c>
      <c r="Q151" s="141"/>
    </row>
    <row r="152" spans="1:17" x14ac:dyDescent="0.25">
      <c r="A152" s="163" t="s">
        <v>133</v>
      </c>
      <c r="B152" s="168">
        <v>2.8572518527323156E-3</v>
      </c>
      <c r="C152" s="165">
        <v>1.4247975022330535E-2</v>
      </c>
      <c r="D152" s="165">
        <v>3.9689260945589624E-2</v>
      </c>
      <c r="E152" s="165">
        <v>0.11898576316501774</v>
      </c>
      <c r="F152" s="165">
        <v>0.44207380181032702</v>
      </c>
      <c r="G152" s="165">
        <v>9.7499089259157155E-3</v>
      </c>
      <c r="H152" s="165">
        <v>3.1965967606684104E-2</v>
      </c>
      <c r="I152" s="165">
        <v>9.7306961104748929E-2</v>
      </c>
      <c r="J152" s="165">
        <v>0.25073124379321382</v>
      </c>
      <c r="K152" s="165">
        <v>0.64693131011074945</v>
      </c>
      <c r="L152" s="165">
        <v>1.2031556135066266E-3</v>
      </c>
      <c r="M152" s="165">
        <v>7.3565446408906891E-3</v>
      </c>
      <c r="N152" s="165">
        <v>2.4512559701968702E-2</v>
      </c>
      <c r="O152" s="165">
        <v>6.7608894985844423E-2</v>
      </c>
      <c r="P152" s="167">
        <v>0.24051298242857144</v>
      </c>
      <c r="Q152" s="141"/>
    </row>
    <row r="153" spans="1:17" x14ac:dyDescent="0.25">
      <c r="A153" s="163" t="s">
        <v>134</v>
      </c>
      <c r="B153" s="168">
        <v>2.4076174778065871E-2</v>
      </c>
      <c r="C153" s="165">
        <v>6.5823304153647622E-2</v>
      </c>
      <c r="D153" s="165">
        <v>0.10865573761919346</v>
      </c>
      <c r="E153" s="165">
        <v>0.16223612378890148</v>
      </c>
      <c r="F153" s="165">
        <v>0.21409308846612718</v>
      </c>
      <c r="G153" s="165">
        <v>4.7124466441538254E-2</v>
      </c>
      <c r="H153" s="165">
        <v>8.8251937372988656E-2</v>
      </c>
      <c r="I153" s="165">
        <v>0.11934019317387118</v>
      </c>
      <c r="J153" s="165">
        <v>0.16075356989387565</v>
      </c>
      <c r="K153" s="165">
        <v>0.2336785353222709</v>
      </c>
      <c r="L153" s="165">
        <v>1.5521208435935114E-2</v>
      </c>
      <c r="M153" s="165">
        <v>5.7611750108444985E-2</v>
      </c>
      <c r="N153" s="165">
        <v>7.4244108813312545E-2</v>
      </c>
      <c r="O153" s="165">
        <v>0.13368882579124131</v>
      </c>
      <c r="P153" s="167">
        <v>0.25468698326012262</v>
      </c>
      <c r="Q153" s="141"/>
    </row>
    <row r="154" spans="1:17" x14ac:dyDescent="0.25">
      <c r="A154" s="163" t="s">
        <v>135</v>
      </c>
      <c r="B154" s="168">
        <v>0.87431820858482412</v>
      </c>
      <c r="C154" s="165">
        <v>0.50010920922513158</v>
      </c>
      <c r="D154" s="165">
        <v>0.15255726776113263</v>
      </c>
      <c r="E154" s="165">
        <v>5.0848185801563028E-2</v>
      </c>
      <c r="F154" s="165">
        <v>7.5639076840584895E-3</v>
      </c>
      <c r="G154" s="165">
        <v>0.71540050102534414</v>
      </c>
      <c r="H154" s="165">
        <v>0.17960910473349531</v>
      </c>
      <c r="I154" s="165">
        <v>3.5157737896277096E-2</v>
      </c>
      <c r="J154" s="165">
        <v>1.2930139741926418E-2</v>
      </c>
      <c r="K154" s="165">
        <v>1.2873689171467432E-3</v>
      </c>
      <c r="L154" s="165">
        <v>0.91937541188405336</v>
      </c>
      <c r="M154" s="165">
        <v>0.67047823780925653</v>
      </c>
      <c r="N154" s="165">
        <v>0.26674921647352878</v>
      </c>
      <c r="O154" s="165">
        <v>0.12157608402163265</v>
      </c>
      <c r="P154" s="167">
        <v>3.2355054091673913E-2</v>
      </c>
      <c r="Q154" s="141"/>
    </row>
    <row r="155" spans="1:17" x14ac:dyDescent="0.25">
      <c r="A155" s="163" t="s">
        <v>136</v>
      </c>
      <c r="B155" s="168">
        <v>4.2358036774182033E-2</v>
      </c>
      <c r="C155" s="165">
        <v>1.5236173751056724E-2</v>
      </c>
      <c r="D155" s="165">
        <v>1.3453822911148835E-3</v>
      </c>
      <c r="E155" s="165">
        <v>3.244149337972841E-4</v>
      </c>
      <c r="F155" s="166">
        <v>0</v>
      </c>
      <c r="G155" s="165">
        <v>2.9143906176173694E-2</v>
      </c>
      <c r="H155" s="165">
        <v>5.7827538528554517E-4</v>
      </c>
      <c r="I155" s="166">
        <v>0</v>
      </c>
      <c r="J155" s="166">
        <v>0</v>
      </c>
      <c r="K155" s="166">
        <v>0</v>
      </c>
      <c r="L155" s="165">
        <v>4.4479010777496136E-2</v>
      </c>
      <c r="M155" s="165">
        <v>2.7409492803598317E-2</v>
      </c>
      <c r="N155" s="165">
        <v>5.121866411361072E-3</v>
      </c>
      <c r="O155" s="165">
        <v>1.6231113585586936E-3</v>
      </c>
      <c r="P155" s="169">
        <v>0</v>
      </c>
      <c r="Q155" s="141"/>
    </row>
    <row r="156" spans="1:17" x14ac:dyDescent="0.25">
      <c r="A156" s="163" t="s">
        <v>137</v>
      </c>
      <c r="B156" s="168">
        <v>1.7762102122212185E-3</v>
      </c>
      <c r="C156" s="165">
        <v>7.8752322797965551E-3</v>
      </c>
      <c r="D156" s="165">
        <v>7.2508536913607801E-3</v>
      </c>
      <c r="E156" s="165">
        <v>3.3605464787575933E-3</v>
      </c>
      <c r="F156" s="165">
        <v>6.9325789080227631E-4</v>
      </c>
      <c r="G156" s="165">
        <v>3.1052874477162469E-3</v>
      </c>
      <c r="H156" s="165">
        <v>3.7200594593103527E-3</v>
      </c>
      <c r="I156" s="165">
        <v>1.1693557435579372E-3</v>
      </c>
      <c r="J156" s="165">
        <v>1.6845754956774307E-3</v>
      </c>
      <c r="K156" s="166">
        <v>0</v>
      </c>
      <c r="L156" s="165">
        <v>2.9212109647139342E-3</v>
      </c>
      <c r="M156" s="165">
        <v>3.7565756919823693E-3</v>
      </c>
      <c r="N156" s="165">
        <v>8.9676711858317978E-3</v>
      </c>
      <c r="O156" s="165">
        <v>9.1172035865179045E-3</v>
      </c>
      <c r="P156" s="167">
        <v>4.0040396303061866E-3</v>
      </c>
      <c r="Q156" s="141"/>
    </row>
    <row r="157" spans="1:17" x14ac:dyDescent="0.25">
      <c r="A157" s="163" t="s">
        <v>138</v>
      </c>
      <c r="B157" s="168">
        <v>1.0709799406832443E-2</v>
      </c>
      <c r="C157" s="165">
        <v>1.0612291721114456E-2</v>
      </c>
      <c r="D157" s="165">
        <v>4.6825885686763756E-3</v>
      </c>
      <c r="E157" s="165">
        <v>1.0499799060187073E-3</v>
      </c>
      <c r="F157" s="166">
        <v>0</v>
      </c>
      <c r="G157" s="165">
        <v>3.8577261350959732E-3</v>
      </c>
      <c r="H157" s="165">
        <v>9.6883741199471803E-3</v>
      </c>
      <c r="I157" s="165">
        <v>4.1755221543121016E-4</v>
      </c>
      <c r="J157" s="166">
        <v>0</v>
      </c>
      <c r="K157" s="166">
        <v>0</v>
      </c>
      <c r="L157" s="165">
        <v>1.3229481266131288E-2</v>
      </c>
      <c r="M157" s="165">
        <v>1.4062108386514727E-2</v>
      </c>
      <c r="N157" s="165">
        <v>6.5118524308949736E-3</v>
      </c>
      <c r="O157" s="165">
        <v>1.7226939886609825E-3</v>
      </c>
      <c r="P157" s="169">
        <v>0</v>
      </c>
      <c r="Q157" s="141"/>
    </row>
    <row r="158" spans="1:17" x14ac:dyDescent="0.25">
      <c r="A158" s="163" t="s">
        <v>139</v>
      </c>
      <c r="B158" s="168">
        <v>5.9322346775413342E-4</v>
      </c>
      <c r="C158" s="165">
        <v>2.5684147357785776E-3</v>
      </c>
      <c r="D158" s="165">
        <v>6.5005656764654191E-3</v>
      </c>
      <c r="E158" s="165">
        <v>3.3312006655517607E-3</v>
      </c>
      <c r="F158" s="165">
        <v>3.325557869739303E-3</v>
      </c>
      <c r="G158" s="165">
        <v>2.9986518225413746E-3</v>
      </c>
      <c r="H158" s="165">
        <v>3.597154871237903E-3</v>
      </c>
      <c r="I158" s="165">
        <v>3.0100236445613419E-3</v>
      </c>
      <c r="J158" s="165">
        <v>4.6191946149262272E-3</v>
      </c>
      <c r="K158" s="165">
        <v>1.3752601682052788E-3</v>
      </c>
      <c r="L158" s="165">
        <v>2.2593185614383534E-4</v>
      </c>
      <c r="M158" s="165">
        <v>9.7774137339846174E-4</v>
      </c>
      <c r="N158" s="165">
        <v>8.0319309643294354E-3</v>
      </c>
      <c r="O158" s="165">
        <v>3.4416970195922034E-3</v>
      </c>
      <c r="P158" s="167">
        <v>4.5605388470997725E-3</v>
      </c>
      <c r="Q158" s="141"/>
    </row>
    <row r="159" spans="1:17" x14ac:dyDescent="0.25">
      <c r="A159" s="163" t="s">
        <v>140</v>
      </c>
      <c r="B159" s="164">
        <v>0</v>
      </c>
      <c r="C159" s="166">
        <v>0</v>
      </c>
      <c r="D159" s="166">
        <v>0</v>
      </c>
      <c r="E159" s="165">
        <v>9.8203204237893292E-4</v>
      </c>
      <c r="F159" s="165">
        <v>5.2191350305231775E-3</v>
      </c>
      <c r="G159" s="166">
        <v>0</v>
      </c>
      <c r="H159" s="166">
        <v>0</v>
      </c>
      <c r="I159" s="165">
        <v>2.2692061071603259E-3</v>
      </c>
      <c r="J159" s="165">
        <v>5.9521605341830777E-3</v>
      </c>
      <c r="K159" s="165">
        <v>5.8454941582605762E-3</v>
      </c>
      <c r="L159" s="166">
        <v>0</v>
      </c>
      <c r="M159" s="166">
        <v>0</v>
      </c>
      <c r="N159" s="166">
        <v>0</v>
      </c>
      <c r="O159" s="166">
        <v>0</v>
      </c>
      <c r="P159" s="167">
        <v>6.8344475839354486E-4</v>
      </c>
      <c r="Q159" s="141"/>
    </row>
    <row r="160" spans="1:17" x14ac:dyDescent="0.25">
      <c r="A160" s="163" t="s">
        <v>141</v>
      </c>
      <c r="B160" s="164">
        <v>0</v>
      </c>
      <c r="C160" s="165">
        <v>6.1387606031950131E-4</v>
      </c>
      <c r="D160" s="165">
        <v>4.570719762115938E-4</v>
      </c>
      <c r="E160" s="165">
        <v>1.0027943771986427E-2</v>
      </c>
      <c r="F160" s="165">
        <v>0.18676273451158554</v>
      </c>
      <c r="G160" s="166">
        <v>0</v>
      </c>
      <c r="H160" s="165">
        <v>2.4952768416240554E-3</v>
      </c>
      <c r="I160" s="165">
        <v>1.1077425020147377E-2</v>
      </c>
      <c r="J160" s="165">
        <v>4.0125653424091308E-2</v>
      </c>
      <c r="K160" s="165">
        <v>0.36439953255232255</v>
      </c>
      <c r="L160" s="166">
        <v>0</v>
      </c>
      <c r="M160" s="166">
        <v>0</v>
      </c>
      <c r="N160" s="165">
        <v>5.3599167434954808E-4</v>
      </c>
      <c r="O160" s="165">
        <v>2.7568347931318246E-3</v>
      </c>
      <c r="P160" s="167">
        <v>4.390069731098311E-2</v>
      </c>
      <c r="Q160" s="141"/>
    </row>
    <row r="161" spans="1:17" x14ac:dyDescent="0.25">
      <c r="A161" s="163" t="s">
        <v>142</v>
      </c>
      <c r="B161" s="168">
        <v>6.8309842588097608E-2</v>
      </c>
      <c r="C161" s="165">
        <v>0.45980294102396757</v>
      </c>
      <c r="D161" s="165">
        <v>0.82246710306265658</v>
      </c>
      <c r="E161" s="165">
        <v>0.92493924312966491</v>
      </c>
      <c r="F161" s="165">
        <v>0.77581975872377817</v>
      </c>
      <c r="G161" s="165">
        <v>0.23980966359469036</v>
      </c>
      <c r="H161" s="165">
        <v>0.79481376075021759</v>
      </c>
      <c r="I161" s="165">
        <v>0.93804128389356833</v>
      </c>
      <c r="J161" s="165">
        <v>0.9244941788660499</v>
      </c>
      <c r="K161" s="165">
        <v>0.59279592090223587</v>
      </c>
      <c r="L161" s="165">
        <v>1.9023991844892164E-2</v>
      </c>
      <c r="M161" s="165">
        <v>0.28164453944411671</v>
      </c>
      <c r="N161" s="165">
        <v>0.69825659592176759</v>
      </c>
      <c r="O161" s="165">
        <v>0.85805461279128337</v>
      </c>
      <c r="P161" s="167">
        <v>0.9086936434041567</v>
      </c>
      <c r="Q161" s="141"/>
    </row>
    <row r="162" spans="1:17" x14ac:dyDescent="0.25">
      <c r="A162" s="163" t="s">
        <v>143</v>
      </c>
      <c r="B162" s="164">
        <v>0</v>
      </c>
      <c r="C162" s="166">
        <v>0</v>
      </c>
      <c r="D162" s="165">
        <v>1.8636875575766144E-3</v>
      </c>
      <c r="E162" s="165">
        <v>4.9634475376907836E-3</v>
      </c>
      <c r="F162" s="165">
        <v>1.9683952938397798E-2</v>
      </c>
      <c r="G162" s="166">
        <v>0</v>
      </c>
      <c r="H162" s="165">
        <v>3.1982524573151852E-3</v>
      </c>
      <c r="I162" s="165">
        <v>8.4576467874123134E-3</v>
      </c>
      <c r="J162" s="165">
        <v>1.0194097323146656E-2</v>
      </c>
      <c r="K162" s="165">
        <v>3.3150732714622336E-2</v>
      </c>
      <c r="L162" s="166">
        <v>0</v>
      </c>
      <c r="M162" s="166">
        <v>0</v>
      </c>
      <c r="N162" s="166">
        <v>0</v>
      </c>
      <c r="O162" s="165">
        <v>1.7077624406226864E-3</v>
      </c>
      <c r="P162" s="167">
        <v>4.9114276906304169E-3</v>
      </c>
      <c r="Q162" s="141"/>
    </row>
    <row r="163" spans="1:17" x14ac:dyDescent="0.25">
      <c r="A163" s="163" t="s">
        <v>144</v>
      </c>
      <c r="B163" s="168">
        <v>1.9346789660878139E-3</v>
      </c>
      <c r="C163" s="165">
        <v>3.1818612028353989E-3</v>
      </c>
      <c r="D163" s="165">
        <v>2.8754794148062117E-3</v>
      </c>
      <c r="E163" s="165">
        <v>1.7300573259120726E-4</v>
      </c>
      <c r="F163" s="165">
        <v>9.316953511143756E-4</v>
      </c>
      <c r="G163" s="165">
        <v>5.6842637984383226E-3</v>
      </c>
      <c r="H163" s="165">
        <v>2.2997413815670107E-3</v>
      </c>
      <c r="I163" s="165">
        <v>3.9976869188370733E-4</v>
      </c>
      <c r="J163" s="166">
        <v>0</v>
      </c>
      <c r="K163" s="165">
        <v>1.1456905872065167E-3</v>
      </c>
      <c r="L163" s="165">
        <v>7.4496140656805725E-4</v>
      </c>
      <c r="M163" s="165">
        <v>1.6713044911335674E-3</v>
      </c>
      <c r="N163" s="165">
        <v>5.8248749379365538E-3</v>
      </c>
      <c r="O163" s="166">
        <v>0</v>
      </c>
      <c r="P163" s="167">
        <v>8.9115426675461353E-4</v>
      </c>
      <c r="Q163" s="141"/>
    </row>
    <row r="164" spans="1:17" x14ac:dyDescent="0.25">
      <c r="A164" s="163" t="s">
        <v>145</v>
      </c>
      <c r="B164" s="168">
        <v>9.9022711758083352E-4</v>
      </c>
      <c r="C164" s="165">
        <v>6.0115912764408127E-4</v>
      </c>
      <c r="D164" s="165">
        <v>7.5505511904942215E-4</v>
      </c>
      <c r="E164" s="165">
        <v>3.6720270790838682E-4</v>
      </c>
      <c r="F164" s="165">
        <v>1.2700210163595935E-3</v>
      </c>
      <c r="G164" s="166">
        <v>0</v>
      </c>
      <c r="H164" s="166">
        <v>0</v>
      </c>
      <c r="I164" s="166">
        <v>0</v>
      </c>
      <c r="J164" s="165">
        <v>1.3727269859310949E-3</v>
      </c>
      <c r="K164" s="165">
        <v>1.448429445833988E-3</v>
      </c>
      <c r="L164" s="165">
        <v>1.6285585419626787E-3</v>
      </c>
      <c r="M164" s="165">
        <v>1.0167035188921869E-3</v>
      </c>
      <c r="N164" s="165">
        <v>5.7197448367773355E-4</v>
      </c>
      <c r="O164" s="165">
        <v>1.3480452435992234E-3</v>
      </c>
      <c r="P164" s="167">
        <v>2.0600512878671159E-4</v>
      </c>
      <c r="Q164" s="141"/>
    </row>
    <row r="165" spans="1:17" x14ac:dyDescent="0.25">
      <c r="A165" s="163" t="s">
        <v>146</v>
      </c>
      <c r="B165" s="168">
        <v>0.20485971666095168</v>
      </c>
      <c r="C165" s="165">
        <v>4.600737608790529E-2</v>
      </c>
      <c r="D165" s="165">
        <v>1.6639228424533133E-2</v>
      </c>
      <c r="E165" s="165">
        <v>8.7168200493344689E-3</v>
      </c>
      <c r="F165" s="165">
        <v>7.6099891479509724E-4</v>
      </c>
      <c r="G165" s="165">
        <v>0.11332844832185678</v>
      </c>
      <c r="H165" s="165">
        <v>3.7051966980338656E-2</v>
      </c>
      <c r="I165" s="165">
        <v>1.0909246180797043E-2</v>
      </c>
      <c r="J165" s="165">
        <v>6.9811853329463096E-4</v>
      </c>
      <c r="K165" s="165">
        <v>4.4224191806651724E-4</v>
      </c>
      <c r="L165" s="165">
        <v>0.26099965164526756</v>
      </c>
      <c r="M165" s="165">
        <v>5.8689910203974835E-2</v>
      </c>
      <c r="N165" s="165">
        <v>2.4284581351241119E-2</v>
      </c>
      <c r="O165" s="165">
        <v>5.7823423718819187E-3</v>
      </c>
      <c r="P165" s="167">
        <v>5.6609388540171119E-4</v>
      </c>
      <c r="Q165" s="141"/>
    </row>
    <row r="166" spans="1:17" x14ac:dyDescent="0.25">
      <c r="A166" s="163" t="s">
        <v>147</v>
      </c>
      <c r="B166" s="168">
        <v>1.5902588260439093E-2</v>
      </c>
      <c r="C166" s="165">
        <v>2.5976539973241288E-3</v>
      </c>
      <c r="D166" s="165">
        <v>1.0180313707932069E-3</v>
      </c>
      <c r="E166" s="166">
        <v>0</v>
      </c>
      <c r="F166" s="165">
        <v>3.5000024273031322E-4</v>
      </c>
      <c r="G166" s="165">
        <v>1.9028537027063763E-2</v>
      </c>
      <c r="H166" s="166">
        <v>0</v>
      </c>
      <c r="I166" s="166">
        <v>0</v>
      </c>
      <c r="J166" s="165">
        <v>8.5047980009620697E-4</v>
      </c>
      <c r="K166" s="166">
        <v>0</v>
      </c>
      <c r="L166" s="165">
        <v>1.4917760016668122E-2</v>
      </c>
      <c r="M166" s="165">
        <v>2.5115702007366229E-3</v>
      </c>
      <c r="N166" s="165">
        <v>1.228382333025195E-3</v>
      </c>
      <c r="O166" s="165">
        <v>1.2598035978557054E-3</v>
      </c>
      <c r="P166" s="169">
        <v>0</v>
      </c>
      <c r="Q166" s="141"/>
    </row>
    <row r="167" spans="1:17" x14ac:dyDescent="0.25">
      <c r="A167" s="163" t="s">
        <v>148</v>
      </c>
      <c r="B167" s="168">
        <v>1.3280575426723755E-2</v>
      </c>
      <c r="C167" s="165">
        <v>1.3939542388978782E-3</v>
      </c>
      <c r="D167" s="165">
        <v>1.0725537620401013E-3</v>
      </c>
      <c r="E167" s="165">
        <v>2.230569843242131E-3</v>
      </c>
      <c r="F167" s="165">
        <v>2.9285176221177833E-3</v>
      </c>
      <c r="G167" s="165">
        <v>2.9373693283201541E-3</v>
      </c>
      <c r="H167" s="165">
        <v>3.8223043412997761E-3</v>
      </c>
      <c r="I167" s="165">
        <v>2.3006465561709031E-3</v>
      </c>
      <c r="J167" s="165">
        <v>3.8587172096618944E-3</v>
      </c>
      <c r="K167" s="165">
        <v>3.2398559631921201E-3</v>
      </c>
      <c r="L167" s="165">
        <v>1.9931687335028186E-2</v>
      </c>
      <c r="M167" s="165">
        <v>2.357509209610191E-3</v>
      </c>
      <c r="N167" s="166">
        <v>0</v>
      </c>
      <c r="O167" s="166">
        <v>0</v>
      </c>
      <c r="P167" s="167">
        <v>1.3071223251288869E-3</v>
      </c>
      <c r="Q167" s="141"/>
    </row>
    <row r="168" spans="1:17" x14ac:dyDescent="0.25">
      <c r="A168" s="163" t="s">
        <v>149</v>
      </c>
      <c r="B168" s="168">
        <v>2.0245219169478086E-2</v>
      </c>
      <c r="C168" s="165">
        <v>7.9895717607636734E-3</v>
      </c>
      <c r="D168" s="165">
        <v>6.1687900229155327E-3</v>
      </c>
      <c r="E168" s="165">
        <v>1.7135167366628835E-3</v>
      </c>
      <c r="F168" s="165">
        <v>5.5574331497080718E-4</v>
      </c>
      <c r="G168" s="165">
        <v>1.4670129557011181E-2</v>
      </c>
      <c r="H168" s="165">
        <v>6.4036917532028798E-3</v>
      </c>
      <c r="I168" s="165">
        <v>1.2203799151665107E-3</v>
      </c>
      <c r="J168" s="166">
        <v>0</v>
      </c>
      <c r="K168" s="166">
        <v>0</v>
      </c>
      <c r="L168" s="165">
        <v>2.3485407292604947E-2</v>
      </c>
      <c r="M168" s="165">
        <v>9.9496870320151479E-3</v>
      </c>
      <c r="N168" s="165">
        <v>5.9655915799031699E-3</v>
      </c>
      <c r="O168" s="165">
        <v>3.708061923161214E-3</v>
      </c>
      <c r="P168" s="167">
        <v>3.1903568884404307E-3</v>
      </c>
      <c r="Q168" s="141"/>
    </row>
    <row r="169" spans="1:17" x14ac:dyDescent="0.25">
      <c r="A169" s="163" t="s">
        <v>150</v>
      </c>
      <c r="B169" s="168">
        <v>1.5414313526368581E-3</v>
      </c>
      <c r="C169" s="165">
        <v>2.4909843824936257E-3</v>
      </c>
      <c r="D169" s="165">
        <v>3.2764640287018358E-3</v>
      </c>
      <c r="E169" s="165">
        <v>1.7248129719914323E-3</v>
      </c>
      <c r="F169" s="165">
        <v>1.9313112398732621E-3</v>
      </c>
      <c r="G169" s="165">
        <v>1.8738565584166102E-3</v>
      </c>
      <c r="H169" s="165">
        <v>6.0333505547073962E-3</v>
      </c>
      <c r="I169" s="165">
        <v>5.6012265558742498E-4</v>
      </c>
      <c r="J169" s="165">
        <v>9.8298309601810947E-4</v>
      </c>
      <c r="K169" s="165">
        <v>2.0225258191873376E-3</v>
      </c>
      <c r="L169" s="165">
        <v>9.4479082117200392E-4</v>
      </c>
      <c r="M169" s="165">
        <v>3.9845804702437117E-3</v>
      </c>
      <c r="N169" s="165">
        <v>1.2218830284714422E-3</v>
      </c>
      <c r="O169" s="165">
        <v>1.8831780118576317E-3</v>
      </c>
      <c r="P169" s="167">
        <v>2.7069519303233561E-3</v>
      </c>
      <c r="Q169" s="141"/>
    </row>
    <row r="170" spans="1:17" x14ac:dyDescent="0.25">
      <c r="A170" s="163" t="s">
        <v>151</v>
      </c>
      <c r="B170" s="168">
        <v>4.5987638049123852E-4</v>
      </c>
      <c r="C170" s="165">
        <v>4.1462068497743885E-4</v>
      </c>
      <c r="D170" s="166">
        <v>0</v>
      </c>
      <c r="E170" s="165">
        <v>6.3786267514900083E-4</v>
      </c>
      <c r="F170" s="165">
        <v>1.5801441584070307E-4</v>
      </c>
      <c r="G170" s="166">
        <v>0</v>
      </c>
      <c r="H170" s="166">
        <v>0</v>
      </c>
      <c r="I170" s="165">
        <v>9.0888988389756079E-4</v>
      </c>
      <c r="J170" s="166">
        <v>0</v>
      </c>
      <c r="K170" s="165">
        <v>3.8189686240217236E-4</v>
      </c>
      <c r="L170" s="165">
        <v>7.5632710354930574E-4</v>
      </c>
      <c r="M170" s="165">
        <v>7.0122250505298743E-4</v>
      </c>
      <c r="N170" s="166">
        <v>0</v>
      </c>
      <c r="O170" s="166">
        <v>0</v>
      </c>
      <c r="P170" s="167">
        <v>4.3489161362718262E-4</v>
      </c>
      <c r="Q170" s="141"/>
    </row>
    <row r="171" spans="1:17" x14ac:dyDescent="0.25">
      <c r="A171" s="163" t="s">
        <v>152</v>
      </c>
      <c r="B171" s="168">
        <v>0.72035008462669903</v>
      </c>
      <c r="C171" s="165">
        <v>0.92737156206358973</v>
      </c>
      <c r="D171" s="165">
        <v>0.94552144473995015</v>
      </c>
      <c r="E171" s="165">
        <v>0.95263455351357795</v>
      </c>
      <c r="F171" s="165">
        <v>0.80482465966157701</v>
      </c>
      <c r="G171" s="165">
        <v>0.82996583664760804</v>
      </c>
      <c r="H171" s="165">
        <v>0.92441354001206832</v>
      </c>
      <c r="I171" s="165">
        <v>0.95496937305459706</v>
      </c>
      <c r="J171" s="165">
        <v>0.90802175060306922</v>
      </c>
      <c r="K171" s="165">
        <v>0.67820651457564762</v>
      </c>
      <c r="L171" s="165">
        <v>0.65008269323701817</v>
      </c>
      <c r="M171" s="165">
        <v>0.91036443118883037</v>
      </c>
      <c r="N171" s="165">
        <v>0.9563367398691307</v>
      </c>
      <c r="O171" s="165">
        <v>0.94908178004195221</v>
      </c>
      <c r="P171" s="167">
        <v>0.92769127829785447</v>
      </c>
      <c r="Q171" s="141"/>
    </row>
    <row r="172" spans="1:17" x14ac:dyDescent="0.25">
      <c r="A172" s="163" t="s">
        <v>153</v>
      </c>
      <c r="B172" s="168">
        <v>2.1955573810438717E-3</v>
      </c>
      <c r="C172" s="165">
        <v>3.2690708784694107E-3</v>
      </c>
      <c r="D172" s="165">
        <v>5.5685952061393139E-3</v>
      </c>
      <c r="E172" s="165">
        <v>2.1670655834380671E-3</v>
      </c>
      <c r="F172" s="165">
        <v>2.7726292050242996E-3</v>
      </c>
      <c r="G172" s="165">
        <v>4.5685874956508665E-3</v>
      </c>
      <c r="H172" s="165">
        <v>1.0548506436023574E-2</v>
      </c>
      <c r="I172" s="165">
        <v>7.3390568136853459E-4</v>
      </c>
      <c r="J172" s="165">
        <v>2.6258774598927016E-3</v>
      </c>
      <c r="K172" s="165">
        <v>1.4139288178918199E-3</v>
      </c>
      <c r="L172" s="165">
        <v>1.296244393282808E-3</v>
      </c>
      <c r="M172" s="165">
        <v>1.9952934762731888E-3</v>
      </c>
      <c r="N172" s="165">
        <v>3.8465810350801445E-3</v>
      </c>
      <c r="O172" s="165">
        <v>2.1245501118936283E-3</v>
      </c>
      <c r="P172" s="167">
        <v>4.285141121357105E-3</v>
      </c>
      <c r="Q172" s="141"/>
    </row>
    <row r="173" spans="1:17" x14ac:dyDescent="0.25">
      <c r="A173" s="163" t="s">
        <v>154</v>
      </c>
      <c r="B173" s="164">
        <v>0</v>
      </c>
      <c r="C173" s="166">
        <v>0</v>
      </c>
      <c r="D173" s="165">
        <v>2.6620769006455592E-4</v>
      </c>
      <c r="E173" s="165">
        <v>7.1595935990335338E-4</v>
      </c>
      <c r="F173" s="165">
        <v>1.261614206347653E-3</v>
      </c>
      <c r="G173" s="166">
        <v>0</v>
      </c>
      <c r="H173" s="166">
        <v>0</v>
      </c>
      <c r="I173" s="165">
        <v>7.339056813685347E-4</v>
      </c>
      <c r="J173" s="166">
        <v>0</v>
      </c>
      <c r="K173" s="165">
        <v>8.7963660337935044E-4</v>
      </c>
      <c r="L173" s="166">
        <v>0</v>
      </c>
      <c r="M173" s="166">
        <v>0</v>
      </c>
      <c r="N173" s="165">
        <v>4.6631039034128409E-4</v>
      </c>
      <c r="O173" s="166">
        <v>0</v>
      </c>
      <c r="P173" s="167">
        <v>2.4564063248523108E-3</v>
      </c>
      <c r="Q173" s="141"/>
    </row>
    <row r="174" spans="1:17" x14ac:dyDescent="0.25">
      <c r="A174" s="163" t="s">
        <v>155</v>
      </c>
      <c r="B174" s="164">
        <v>0</v>
      </c>
      <c r="C174" s="165">
        <v>8.0425728762842797E-4</v>
      </c>
      <c r="D174" s="165">
        <v>1.0080287790453018E-2</v>
      </c>
      <c r="E174" s="165">
        <v>1.7369459454112633E-2</v>
      </c>
      <c r="F174" s="165">
        <v>6.8439761692593984E-2</v>
      </c>
      <c r="G174" s="165">
        <v>1.1687317101334708E-3</v>
      </c>
      <c r="H174" s="165">
        <v>6.1021408184112136E-3</v>
      </c>
      <c r="I174" s="165">
        <v>1.4380280521564839E-2</v>
      </c>
      <c r="J174" s="165">
        <v>3.0121283805603544E-2</v>
      </c>
      <c r="K174" s="165">
        <v>0.1071015660344579</v>
      </c>
      <c r="L174" s="166">
        <v>0</v>
      </c>
      <c r="M174" s="166">
        <v>0</v>
      </c>
      <c r="N174" s="165">
        <v>1.5300121651681431E-3</v>
      </c>
      <c r="O174" s="165">
        <v>2.0406799774299305E-2</v>
      </c>
      <c r="P174" s="167">
        <v>3.3656226757977574E-2</v>
      </c>
      <c r="Q174" s="141"/>
    </row>
    <row r="175" spans="1:17" x14ac:dyDescent="0.25">
      <c r="A175" s="163" t="s">
        <v>156</v>
      </c>
      <c r="B175" s="164">
        <v>0</v>
      </c>
      <c r="C175" s="165">
        <v>8.5572024241558134E-4</v>
      </c>
      <c r="D175" s="165">
        <v>7.6753625472411749E-3</v>
      </c>
      <c r="E175" s="165">
        <v>7.6080390618565152E-3</v>
      </c>
      <c r="F175" s="165">
        <v>9.145762019504064E-2</v>
      </c>
      <c r="G175" s="166">
        <v>0</v>
      </c>
      <c r="H175" s="165">
        <v>2.9297676399714714E-3</v>
      </c>
      <c r="I175" s="165">
        <v>7.5544221667293117E-3</v>
      </c>
      <c r="J175" s="165">
        <v>3.6269503822086671E-2</v>
      </c>
      <c r="K175" s="165">
        <v>0.17065846095589124</v>
      </c>
      <c r="L175" s="166">
        <v>0</v>
      </c>
      <c r="M175" s="165">
        <v>7.4172626585926912E-4</v>
      </c>
      <c r="N175" s="165">
        <v>1.4858316681948575E-3</v>
      </c>
      <c r="O175" s="165">
        <v>1.2868805228165905E-2</v>
      </c>
      <c r="P175" s="167">
        <v>1.6227734825678169E-2</v>
      </c>
      <c r="Q175" s="141"/>
    </row>
    <row r="176" spans="1:17" x14ac:dyDescent="0.25">
      <c r="A176" s="163" t="s">
        <v>157</v>
      </c>
      <c r="B176" s="168">
        <v>2.0174723623957041E-2</v>
      </c>
      <c r="C176" s="165">
        <v>6.2040692478900119E-3</v>
      </c>
      <c r="D176" s="165">
        <v>1.9579792981195502E-3</v>
      </c>
      <c r="E176" s="165">
        <v>4.1141380428218917E-3</v>
      </c>
      <c r="F176" s="165">
        <v>2.3289108272728998E-2</v>
      </c>
      <c r="G176" s="165">
        <v>1.2458503353938916E-2</v>
      </c>
      <c r="H176" s="165">
        <v>2.6947314639773835E-3</v>
      </c>
      <c r="I176" s="165">
        <v>5.7288277027515398E-3</v>
      </c>
      <c r="J176" s="165">
        <v>1.5198558684346702E-2</v>
      </c>
      <c r="K176" s="165">
        <v>3.4204943004049228E-2</v>
      </c>
      <c r="L176" s="165">
        <v>2.5956879613447482E-2</v>
      </c>
      <c r="M176" s="165">
        <v>7.687365928512737E-3</v>
      </c>
      <c r="N176" s="165">
        <v>3.0621120957655657E-3</v>
      </c>
      <c r="O176" s="165">
        <v>1.5366336953333965E-3</v>
      </c>
      <c r="P176" s="167">
        <v>7.2717909005712983E-3</v>
      </c>
      <c r="Q176" s="141"/>
    </row>
    <row r="177" spans="1:17" x14ac:dyDescent="0.25">
      <c r="A177" s="163" t="s">
        <v>158</v>
      </c>
      <c r="B177" s="168">
        <v>3.993225975003371E-3</v>
      </c>
      <c r="C177" s="165">
        <v>4.57064947993113E-3</v>
      </c>
      <c r="D177" s="165">
        <v>3.8405179847100634E-3</v>
      </c>
      <c r="E177" s="165">
        <v>4.070716242723098E-3</v>
      </c>
      <c r="F177" s="165">
        <v>5.5329604868833504E-4</v>
      </c>
      <c r="G177" s="165">
        <v>3.4437568396823563E-3</v>
      </c>
      <c r="H177" s="165">
        <v>3.8234553283968266E-3</v>
      </c>
      <c r="I177" s="165">
        <v>2.2702467615918621E-3</v>
      </c>
      <c r="J177" s="165">
        <v>5.7402125693499398E-4</v>
      </c>
      <c r="K177" s="166">
        <v>0</v>
      </c>
      <c r="L177" s="165">
        <v>3.651328452790226E-3</v>
      </c>
      <c r="M177" s="165">
        <v>4.1088600840154532E-3</v>
      </c>
      <c r="N177" s="165">
        <v>5.6435761425311379E-3</v>
      </c>
      <c r="O177" s="165">
        <v>2.3678054862016551E-3</v>
      </c>
      <c r="P177" s="167">
        <v>6.1098247016317508E-3</v>
      </c>
      <c r="Q177" s="141"/>
    </row>
    <row r="178" spans="1:17" x14ac:dyDescent="0.25">
      <c r="A178" s="163" t="s">
        <v>159</v>
      </c>
      <c r="B178" s="168">
        <v>5.5558043121743513E-2</v>
      </c>
      <c r="C178" s="165">
        <v>4.3627387537511553E-2</v>
      </c>
      <c r="D178" s="165">
        <v>2.7088386578991978E-2</v>
      </c>
      <c r="E178" s="165">
        <v>3.4609354291329546E-2</v>
      </c>
      <c r="F178" s="165">
        <v>1.5070683910444742E-2</v>
      </c>
      <c r="G178" s="165">
        <v>2.0801359983570938E-2</v>
      </c>
      <c r="H178" s="165">
        <v>5.0309041487095828E-2</v>
      </c>
      <c r="I178" s="165">
        <v>5.1011160687554118E-2</v>
      </c>
      <c r="J178" s="165">
        <v>2.8567611927615137E-2</v>
      </c>
      <c r="K178" s="165">
        <v>3.7914134522705899E-3</v>
      </c>
      <c r="L178" s="165">
        <v>7.6965226878241408E-2</v>
      </c>
      <c r="M178" s="165">
        <v>4.4992390677240091E-2</v>
      </c>
      <c r="N178" s="165">
        <v>3.5186452333249608E-2</v>
      </c>
      <c r="O178" s="165">
        <v>1.8047585066032781E-2</v>
      </c>
      <c r="P178" s="167">
        <v>1.1817926896515511E-2</v>
      </c>
      <c r="Q178" s="141"/>
    </row>
    <row r="179" spans="1:17" x14ac:dyDescent="0.25">
      <c r="A179" s="163" t="s">
        <v>160</v>
      </c>
      <c r="B179" s="168">
        <v>0.73889462289786478</v>
      </c>
      <c r="C179" s="165">
        <v>0.5790302197253524</v>
      </c>
      <c r="D179" s="165">
        <v>0.24431284170650983</v>
      </c>
      <c r="E179" s="165">
        <v>0.10189996002484772</v>
      </c>
      <c r="F179" s="165">
        <v>1.0876908573862776E-2</v>
      </c>
      <c r="G179" s="165">
        <v>0.68398524440419828</v>
      </c>
      <c r="H179" s="165">
        <v>0.24964675411913279</v>
      </c>
      <c r="I179" s="165">
        <v>5.2138169077980488E-2</v>
      </c>
      <c r="J179" s="165">
        <v>1.4377452195516885E-2</v>
      </c>
      <c r="K179" s="165">
        <v>2.2534867355135362E-3</v>
      </c>
      <c r="L179" s="165">
        <v>0.73770011354059062</v>
      </c>
      <c r="M179" s="165">
        <v>0.68803108430154747</v>
      </c>
      <c r="N179" s="165">
        <v>0.40922340072814123</v>
      </c>
      <c r="O179" s="165">
        <v>0.20090361094065978</v>
      </c>
      <c r="P179" s="167">
        <v>9.3360268380623848E-2</v>
      </c>
      <c r="Q179" s="141"/>
    </row>
    <row r="180" spans="1:17" x14ac:dyDescent="0.25">
      <c r="A180" s="163" t="s">
        <v>161</v>
      </c>
      <c r="B180" s="168">
        <v>5.4284704012733657E-2</v>
      </c>
      <c r="C180" s="165">
        <v>3.5084326171999608E-2</v>
      </c>
      <c r="D180" s="165">
        <v>1.4224381572090912E-2</v>
      </c>
      <c r="E180" s="165">
        <v>3.2195151748647486E-3</v>
      </c>
      <c r="F180" s="165">
        <v>1.3351256657230855E-3</v>
      </c>
      <c r="G180" s="165">
        <v>5.0736848226295747E-2</v>
      </c>
      <c r="H180" s="165">
        <v>2.1111611965062758E-2</v>
      </c>
      <c r="I180" s="165">
        <v>4.1082077082161775E-3</v>
      </c>
      <c r="J180" s="165">
        <v>2.7845329002396434E-3</v>
      </c>
      <c r="K180" s="165">
        <v>4.5726609551369023E-4</v>
      </c>
      <c r="L180" s="165">
        <v>6.2786334476655686E-2</v>
      </c>
      <c r="M180" s="165">
        <v>3.2921053358173573E-2</v>
      </c>
      <c r="N180" s="165">
        <v>2.0062412880475319E-2</v>
      </c>
      <c r="O180" s="165">
        <v>1.0073928176628333E-2</v>
      </c>
      <c r="P180" s="167">
        <v>1.2746312334622806E-3</v>
      </c>
      <c r="Q180" s="141"/>
    </row>
    <row r="181" spans="1:17" x14ac:dyDescent="0.25">
      <c r="A181" s="163" t="s">
        <v>162</v>
      </c>
      <c r="B181" s="168">
        <v>3.0490060452512006E-2</v>
      </c>
      <c r="C181" s="165">
        <v>3.6080410498204887E-2</v>
      </c>
      <c r="D181" s="165">
        <v>2.7656771277045196E-2</v>
      </c>
      <c r="E181" s="165">
        <v>9.9628583442194635E-3</v>
      </c>
      <c r="F181" s="166">
        <v>0</v>
      </c>
      <c r="G181" s="165">
        <v>4.4892397909524311E-2</v>
      </c>
      <c r="H181" s="165">
        <v>1.9820508412073726E-2</v>
      </c>
      <c r="I181" s="165">
        <v>5.2775806785592882E-3</v>
      </c>
      <c r="J181" s="166">
        <v>0</v>
      </c>
      <c r="K181" s="166">
        <v>0</v>
      </c>
      <c r="L181" s="165">
        <v>1.8952182679665367E-2</v>
      </c>
      <c r="M181" s="165">
        <v>4.4093487308580807E-2</v>
      </c>
      <c r="N181" s="165">
        <v>2.6805249167892824E-2</v>
      </c>
      <c r="O181" s="165">
        <v>2.8133834545392981E-2</v>
      </c>
      <c r="P181" s="167">
        <v>9.7579340686267026E-3</v>
      </c>
      <c r="Q181" s="141"/>
    </row>
    <row r="182" spans="1:17" x14ac:dyDescent="0.25">
      <c r="A182" s="163" t="s">
        <v>163</v>
      </c>
      <c r="B182" s="168">
        <v>6.0584267853673837E-2</v>
      </c>
      <c r="C182" s="165">
        <v>7.2177020289092897E-2</v>
      </c>
      <c r="D182" s="165">
        <v>2.7271873808092165E-2</v>
      </c>
      <c r="E182" s="165">
        <v>8.8982057010328873E-3</v>
      </c>
      <c r="F182" s="165">
        <v>7.4733483083930946E-4</v>
      </c>
      <c r="G182" s="165">
        <v>5.5756876890311925E-2</v>
      </c>
      <c r="H182" s="165">
        <v>2.609539292601586E-2</v>
      </c>
      <c r="I182" s="165">
        <v>5.3632533963988982E-3</v>
      </c>
      <c r="J182" s="166">
        <v>0</v>
      </c>
      <c r="K182" s="166">
        <v>0</v>
      </c>
      <c r="L182" s="165">
        <v>6.1067112704851087E-2</v>
      </c>
      <c r="M182" s="165">
        <v>7.3560761491822863E-2</v>
      </c>
      <c r="N182" s="165">
        <v>5.5430851375379606E-2</v>
      </c>
      <c r="O182" s="165">
        <v>2.5629888821520477E-2</v>
      </c>
      <c r="P182" s="167">
        <v>9.5607636287298511E-3</v>
      </c>
      <c r="Q182" s="141"/>
    </row>
    <row r="183" spans="1:17" x14ac:dyDescent="0.25">
      <c r="A183" s="163" t="s">
        <v>164</v>
      </c>
      <c r="B183" s="168">
        <v>1.3531285957364317E-4</v>
      </c>
      <c r="C183" s="165">
        <v>6.9374750534696857E-4</v>
      </c>
      <c r="D183" s="166">
        <v>0</v>
      </c>
      <c r="E183" s="165">
        <v>5.3739819062470268E-4</v>
      </c>
      <c r="F183" s="165">
        <v>3.8504780717041055E-4</v>
      </c>
      <c r="G183" s="166">
        <v>0</v>
      </c>
      <c r="H183" s="166">
        <v>0</v>
      </c>
      <c r="I183" s="165">
        <v>5.263409298648104E-4</v>
      </c>
      <c r="J183" s="165">
        <v>9.3564329988794954E-4</v>
      </c>
      <c r="K183" s="166">
        <v>0</v>
      </c>
      <c r="L183" s="165">
        <v>2.2253976828509123E-4</v>
      </c>
      <c r="M183" s="165">
        <v>5.9206185031454724E-4</v>
      </c>
      <c r="N183" s="165">
        <v>5.7542946940612825E-4</v>
      </c>
      <c r="O183" s="166">
        <v>0</v>
      </c>
      <c r="P183" s="167">
        <v>5.5065261628056553E-4</v>
      </c>
      <c r="Q183" s="141"/>
    </row>
    <row r="184" spans="1:17" x14ac:dyDescent="0.25">
      <c r="A184" s="163" t="s">
        <v>165</v>
      </c>
      <c r="B184" s="164">
        <v>0</v>
      </c>
      <c r="C184" s="165">
        <v>2.6744779099893403E-4</v>
      </c>
      <c r="D184" s="166">
        <v>0</v>
      </c>
      <c r="E184" s="165">
        <v>1.3867209014281306E-4</v>
      </c>
      <c r="F184" s="165">
        <v>1.2890055135436117E-3</v>
      </c>
      <c r="G184" s="165">
        <v>7.2333041270063821E-4</v>
      </c>
      <c r="H184" s="165">
        <v>3.4941082259813141E-4</v>
      </c>
      <c r="I184" s="166">
        <v>0</v>
      </c>
      <c r="J184" s="166">
        <v>0</v>
      </c>
      <c r="K184" s="165">
        <v>2.2521260694056675E-3</v>
      </c>
      <c r="L184" s="166">
        <v>0</v>
      </c>
      <c r="M184" s="166">
        <v>0</v>
      </c>
      <c r="N184" s="166">
        <v>0</v>
      </c>
      <c r="O184" s="166">
        <v>0</v>
      </c>
      <c r="P184" s="167">
        <v>6.9547546032540971E-4</v>
      </c>
      <c r="Q184" s="141"/>
    </row>
    <row r="185" spans="1:17" x14ac:dyDescent="0.25">
      <c r="A185" s="163" t="s">
        <v>166</v>
      </c>
      <c r="B185" s="168">
        <v>2.5648847797821558E-2</v>
      </c>
      <c r="C185" s="165">
        <v>0.12287854588143791</v>
      </c>
      <c r="D185" s="165">
        <v>0.46941387270423346</v>
      </c>
      <c r="E185" s="165">
        <v>0.59726798777982826</v>
      </c>
      <c r="F185" s="165">
        <v>0.71359419294630977</v>
      </c>
      <c r="G185" s="165">
        <v>9.0716140276511023E-2</v>
      </c>
      <c r="H185" s="165">
        <v>0.42088415761772419</v>
      </c>
      <c r="I185" s="165">
        <v>0.63418571904865229</v>
      </c>
      <c r="J185" s="165">
        <v>0.68048538467294384</v>
      </c>
      <c r="K185" s="165">
        <v>0.74574477612697521</v>
      </c>
      <c r="L185" s="165">
        <v>1.0180804989460782E-2</v>
      </c>
      <c r="M185" s="165">
        <v>3.8406214857095063E-2</v>
      </c>
      <c r="N185" s="165">
        <v>0.29059775596404508</v>
      </c>
      <c r="O185" s="165">
        <v>0.53373821222299256</v>
      </c>
      <c r="P185" s="167">
        <v>0.62431656744588115</v>
      </c>
      <c r="Q185" s="141"/>
    </row>
    <row r="186" spans="1:17" x14ac:dyDescent="0.25">
      <c r="A186" s="163" t="s">
        <v>167</v>
      </c>
      <c r="B186" s="164">
        <v>0</v>
      </c>
      <c r="C186" s="165">
        <v>6.7740968846565662E-3</v>
      </c>
      <c r="D186" s="165">
        <v>9.7688578329439626E-3</v>
      </c>
      <c r="E186" s="165">
        <v>1.8010382465282297E-2</v>
      </c>
      <c r="F186" s="165">
        <v>2.4433835259848304E-2</v>
      </c>
      <c r="G186" s="166">
        <v>0</v>
      </c>
      <c r="H186" s="165">
        <v>1.5805155016077776E-2</v>
      </c>
      <c r="I186" s="165">
        <v>1.5476420862069684E-2</v>
      </c>
      <c r="J186" s="165">
        <v>2.7107772797650937E-2</v>
      </c>
      <c r="K186" s="165">
        <v>2.3956028124610826E-2</v>
      </c>
      <c r="L186" s="166">
        <v>0</v>
      </c>
      <c r="M186" s="165">
        <v>6.9328179507204607E-3</v>
      </c>
      <c r="N186" s="165">
        <v>6.9276827190111563E-3</v>
      </c>
      <c r="O186" s="165">
        <v>1.0614821791711375E-2</v>
      </c>
      <c r="P186" s="167">
        <v>1.8801637872128012E-2</v>
      </c>
      <c r="Q186" s="141"/>
    </row>
    <row r="187" spans="1:17" x14ac:dyDescent="0.25">
      <c r="A187" s="163" t="s">
        <v>168</v>
      </c>
      <c r="B187" s="168">
        <v>1.0469024082149629E-2</v>
      </c>
      <c r="C187" s="165">
        <v>5.1762732742660938E-2</v>
      </c>
      <c r="D187" s="165">
        <v>8.1068594510318573E-2</v>
      </c>
      <c r="E187" s="165">
        <v>9.8417139719747609E-2</v>
      </c>
      <c r="F187" s="165">
        <v>9.9419151546088574E-2</v>
      </c>
      <c r="G187" s="165">
        <v>1.8649054555381399E-2</v>
      </c>
      <c r="H187" s="165">
        <v>8.2691237791213928E-2</v>
      </c>
      <c r="I187" s="165">
        <v>9.6844710863045788E-2</v>
      </c>
      <c r="J187" s="165">
        <v>0.11047454889481832</v>
      </c>
      <c r="K187" s="165">
        <v>8.6409506611899375E-2</v>
      </c>
      <c r="L187" s="165">
        <v>9.0189277779257997E-3</v>
      </c>
      <c r="M187" s="165">
        <v>3.7425502807429865E-2</v>
      </c>
      <c r="N187" s="165">
        <v>7.5094288213211596E-2</v>
      </c>
      <c r="O187" s="165">
        <v>8.1392097491429338E-2</v>
      </c>
      <c r="P187" s="167">
        <v>0.10309540185234209</v>
      </c>
      <c r="Q187" s="141"/>
    </row>
    <row r="188" spans="1:17" x14ac:dyDescent="0.25">
      <c r="A188" s="163" t="s">
        <v>169</v>
      </c>
      <c r="B188" s="168">
        <v>1.0661406306338881E-3</v>
      </c>
      <c r="C188" s="165">
        <v>1.9134968157236896E-2</v>
      </c>
      <c r="D188" s="165">
        <v>5.4468145468477426E-2</v>
      </c>
      <c r="E188" s="165">
        <v>9.7275650988639786E-2</v>
      </c>
      <c r="F188" s="165">
        <v>0.12249739658392199</v>
      </c>
      <c r="G188" s="165">
        <v>7.4250500579962492E-3</v>
      </c>
      <c r="H188" s="165">
        <v>5.8177678537340287E-2</v>
      </c>
      <c r="I188" s="165">
        <v>0.11137743433874185</v>
      </c>
      <c r="J188" s="165">
        <v>0.12359746302524091</v>
      </c>
      <c r="K188" s="165">
        <v>0.13286203863809568</v>
      </c>
      <c r="L188" s="165">
        <v>6.6159718182789377E-4</v>
      </c>
      <c r="M188" s="165">
        <v>9.3449349939616188E-3</v>
      </c>
      <c r="N188" s="165">
        <v>3.553410815936299E-2</v>
      </c>
      <c r="O188" s="165">
        <v>6.1367583496649281E-2</v>
      </c>
      <c r="P188" s="167">
        <v>9.2186669248677161E-2</v>
      </c>
      <c r="Q188" s="141"/>
    </row>
    <row r="189" spans="1:17" x14ac:dyDescent="0.25">
      <c r="A189" s="163" t="s">
        <v>170</v>
      </c>
      <c r="B189" s="168">
        <v>1.3846779020241212E-2</v>
      </c>
      <c r="C189" s="165">
        <v>2.6809182196388018E-2</v>
      </c>
      <c r="D189" s="165">
        <v>3.5438918887193492E-2</v>
      </c>
      <c r="E189" s="165">
        <v>2.0734366174657213E-2</v>
      </c>
      <c r="F189" s="165">
        <v>5.8779990341825041E-3</v>
      </c>
      <c r="G189" s="165">
        <v>2.2869940443828899E-2</v>
      </c>
      <c r="H189" s="165">
        <v>3.9316819278988842E-2</v>
      </c>
      <c r="I189" s="165">
        <v>1.188056828326561E-2</v>
      </c>
      <c r="J189" s="165">
        <v>4.551241005591968E-3</v>
      </c>
      <c r="K189" s="165">
        <v>9.5147962426851891E-4</v>
      </c>
      <c r="L189" s="165">
        <v>1.0842172043211383E-2</v>
      </c>
      <c r="M189" s="165">
        <v>1.8289251086916945E-2</v>
      </c>
      <c r="N189" s="165">
        <v>3.7427785899696572E-2</v>
      </c>
      <c r="O189" s="165">
        <v>2.7213288427673069E-2</v>
      </c>
      <c r="P189" s="167">
        <v>2.6059699717994912E-2</v>
      </c>
      <c r="Q189" s="141"/>
    </row>
    <row r="190" spans="1:17" x14ac:dyDescent="0.25">
      <c r="A190" s="163" t="s">
        <v>171</v>
      </c>
      <c r="B190" s="164">
        <v>0</v>
      </c>
      <c r="C190" s="165">
        <v>3.0009762673273156E-4</v>
      </c>
      <c r="D190" s="165">
        <v>1.3270590137266945E-4</v>
      </c>
      <c r="E190" s="165">
        <v>4.3731900142269278E-4</v>
      </c>
      <c r="F190" s="165">
        <v>5.7452601404983064E-4</v>
      </c>
      <c r="G190" s="166">
        <v>0</v>
      </c>
      <c r="H190" s="166">
        <v>0</v>
      </c>
      <c r="I190" s="166">
        <v>0</v>
      </c>
      <c r="J190" s="165">
        <v>1.3960640877488523E-3</v>
      </c>
      <c r="K190" s="166">
        <v>0</v>
      </c>
      <c r="L190" s="166">
        <v>0</v>
      </c>
      <c r="M190" s="166">
        <v>0</v>
      </c>
      <c r="N190" s="165">
        <v>5.0247098838968507E-4</v>
      </c>
      <c r="O190" s="165">
        <v>2.1928954285373674E-4</v>
      </c>
      <c r="P190" s="167">
        <v>7.7777144012683951E-4</v>
      </c>
      <c r="Q190" s="141"/>
    </row>
    <row r="191" spans="1:17" x14ac:dyDescent="0.25">
      <c r="A191" s="163" t="s">
        <v>172</v>
      </c>
      <c r="B191" s="168">
        <v>5.0289712960497933E-3</v>
      </c>
      <c r="C191" s="165">
        <v>8.0916751244912335E-4</v>
      </c>
      <c r="D191" s="165">
        <v>5.3141317680208923E-3</v>
      </c>
      <c r="E191" s="165">
        <v>4.5204738106365524E-3</v>
      </c>
      <c r="F191" s="165">
        <v>3.3454962653275805E-3</v>
      </c>
      <c r="G191" s="166">
        <v>0</v>
      </c>
      <c r="H191" s="165">
        <v>1.1968776698279211E-2</v>
      </c>
      <c r="I191" s="165">
        <v>9.540187364059427E-3</v>
      </c>
      <c r="J191" s="165">
        <v>5.1482639358107077E-3</v>
      </c>
      <c r="K191" s="165">
        <v>1.3218785214458685E-3</v>
      </c>
      <c r="L191" s="165">
        <v>7.9516595064945492E-3</v>
      </c>
      <c r="M191" s="165">
        <v>1.3015792321805356E-3</v>
      </c>
      <c r="N191" s="165">
        <v>9.8853595920662322E-4</v>
      </c>
      <c r="O191" s="165">
        <v>2.9805399025368179E-4</v>
      </c>
      <c r="P191" s="167">
        <v>1.6347754366546675E-3</v>
      </c>
      <c r="Q191" s="141"/>
    </row>
    <row r="192" spans="1:17" x14ac:dyDescent="0.25">
      <c r="A192" s="163" t="s">
        <v>173</v>
      </c>
      <c r="B192" s="168">
        <v>7.809401310593803E-4</v>
      </c>
      <c r="C192" s="165">
        <v>2.8078611967313582E-3</v>
      </c>
      <c r="D192" s="165">
        <v>2.0057768525071286E-3</v>
      </c>
      <c r="E192" s="165">
        <v>7.961044806240403E-3</v>
      </c>
      <c r="F192" s="165">
        <v>1.4862038597666641E-2</v>
      </c>
      <c r="G192" s="165">
        <v>1.7745430001128118E-3</v>
      </c>
      <c r="H192" s="165">
        <v>1.4850508557757197E-3</v>
      </c>
      <c r="I192" s="165">
        <v>1.4304416891809394E-2</v>
      </c>
      <c r="J192" s="165">
        <v>1.7884996788350746E-2</v>
      </c>
      <c r="K192" s="165">
        <v>1.8130658210605291E-2</v>
      </c>
      <c r="L192" s="165">
        <v>8.1402350006119231E-4</v>
      </c>
      <c r="M192" s="165">
        <v>3.3531049923463526E-3</v>
      </c>
      <c r="N192" s="165">
        <v>1.5059768830416882E-3</v>
      </c>
      <c r="O192" s="165">
        <v>1.9053349787477203E-3</v>
      </c>
      <c r="P192" s="167">
        <v>2.7927000622471033E-3</v>
      </c>
      <c r="Q192" s="141"/>
    </row>
    <row r="193" spans="1:17" x14ac:dyDescent="0.25">
      <c r="A193" s="163" t="s">
        <v>174</v>
      </c>
      <c r="B193" s="164">
        <v>0</v>
      </c>
      <c r="C193" s="166">
        <v>0</v>
      </c>
      <c r="D193" s="165">
        <v>8.275444789026152E-4</v>
      </c>
      <c r="E193" s="165">
        <v>1.7753582285800571E-2</v>
      </c>
      <c r="F193" s="165">
        <v>0.36424822733634882</v>
      </c>
      <c r="G193" s="166">
        <v>0</v>
      </c>
      <c r="H193" s="165">
        <v>2.9453563428131629E-3</v>
      </c>
      <c r="I193" s="165">
        <v>3.646177264631105E-2</v>
      </c>
      <c r="J193" s="165">
        <v>0.24390751658620594</v>
      </c>
      <c r="K193" s="165">
        <v>0.59156503421514672</v>
      </c>
      <c r="L193" s="166">
        <v>0</v>
      </c>
      <c r="M193" s="166">
        <v>0</v>
      </c>
      <c r="N193" s="166">
        <v>0</v>
      </c>
      <c r="O193" s="166">
        <v>0</v>
      </c>
      <c r="P193" s="167">
        <v>4.0029922324057998E-2</v>
      </c>
      <c r="Q193" s="141"/>
    </row>
    <row r="194" spans="1:17" x14ac:dyDescent="0.25">
      <c r="A194" s="163" t="s">
        <v>175</v>
      </c>
      <c r="B194" s="168">
        <v>3.265649545848895E-3</v>
      </c>
      <c r="C194" s="165">
        <v>1.0197555505834004E-2</v>
      </c>
      <c r="D194" s="165">
        <v>1.5705321664357279E-2</v>
      </c>
      <c r="E194" s="165">
        <v>2.9799632470960201E-2</v>
      </c>
      <c r="F194" s="165">
        <v>2.7361728298260748E-2</v>
      </c>
      <c r="G194" s="165">
        <v>2.4191113925690695E-3</v>
      </c>
      <c r="H194" s="165">
        <v>1.2832896484491431E-2</v>
      </c>
      <c r="I194" s="165">
        <v>1.9815710232656693E-2</v>
      </c>
      <c r="J194" s="165">
        <v>2.2027588068854301E-2</v>
      </c>
      <c r="K194" s="165">
        <v>1.2162808826801522E-2</v>
      </c>
      <c r="L194" s="165">
        <v>3.1540032675951451E-3</v>
      </c>
      <c r="M194" s="165">
        <v>9.7527839316715083E-3</v>
      </c>
      <c r="N194" s="165">
        <v>1.4067864901792109E-2</v>
      </c>
      <c r="O194" s="165">
        <v>1.9480744385433662E-2</v>
      </c>
      <c r="P194" s="167">
        <v>5.5310819452283708E-2</v>
      </c>
      <c r="Q194" s="141"/>
    </row>
    <row r="195" spans="1:17" x14ac:dyDescent="0.25">
      <c r="A195" s="163" t="s">
        <v>176</v>
      </c>
      <c r="B195" s="168">
        <v>2.2077665182095186E-2</v>
      </c>
      <c r="C195" s="165">
        <v>5.6566274862568482E-2</v>
      </c>
      <c r="D195" s="165">
        <v>4.8705377700971532E-2</v>
      </c>
      <c r="E195" s="165">
        <v>8.4711403332517865E-2</v>
      </c>
      <c r="F195" s="165">
        <v>8.9877939058052331E-2</v>
      </c>
      <c r="G195" s="165">
        <v>2.6239582717947071E-2</v>
      </c>
      <c r="H195" s="165">
        <v>3.73154772792645E-2</v>
      </c>
      <c r="I195" s="165">
        <v>9.5921893906372249E-2</v>
      </c>
      <c r="J195" s="165">
        <v>0.10437353856429421</v>
      </c>
      <c r="K195" s="165">
        <v>6.9004585364744256E-2</v>
      </c>
      <c r="L195" s="165">
        <v>2.1342090377331879E-2</v>
      </c>
      <c r="M195" s="165">
        <v>5.1442829102865545E-2</v>
      </c>
      <c r="N195" s="165">
        <v>5.2721130295444826E-2</v>
      </c>
      <c r="O195" s="165">
        <v>6.5244920418489755E-2</v>
      </c>
      <c r="P195" s="167">
        <v>9.1295586700864892E-2</v>
      </c>
      <c r="Q195" s="141"/>
    </row>
    <row r="196" spans="1:17" x14ac:dyDescent="0.25">
      <c r="A196" s="163" t="s">
        <v>177</v>
      </c>
      <c r="B196" s="168">
        <v>2.3364077856355015E-2</v>
      </c>
      <c r="C196" s="165">
        <v>3.6530346067459585E-2</v>
      </c>
      <c r="D196" s="165">
        <v>2.9716468691322082E-2</v>
      </c>
      <c r="E196" s="165">
        <v>2.3508738853723173E-2</v>
      </c>
      <c r="F196" s="165">
        <v>8.6463031982264831E-3</v>
      </c>
      <c r="G196" s="165">
        <v>2.154241766520093E-2</v>
      </c>
      <c r="H196" s="165">
        <v>2.8711199804438727E-2</v>
      </c>
      <c r="I196" s="165">
        <v>1.7925505144819363E-2</v>
      </c>
      <c r="J196" s="165">
        <v>1.0288562572061245E-2</v>
      </c>
      <c r="K196" s="165">
        <v>6.8607148932400292E-3</v>
      </c>
      <c r="L196" s="165">
        <v>2.6804814129464182E-2</v>
      </c>
      <c r="M196" s="165">
        <v>3.8873352119224866E-2</v>
      </c>
      <c r="N196" s="165">
        <v>3.1668308414034362E-2</v>
      </c>
      <c r="O196" s="165">
        <v>2.9615035961157686E-2</v>
      </c>
      <c r="P196" s="167">
        <v>1.986043245488121E-2</v>
      </c>
      <c r="Q196" s="141"/>
    </row>
    <row r="197" spans="1:17" x14ac:dyDescent="0.25">
      <c r="A197" s="163" t="s">
        <v>178</v>
      </c>
      <c r="B197" s="168">
        <v>0.94175828427974773</v>
      </c>
      <c r="C197" s="165">
        <v>0.86990761674653638</v>
      </c>
      <c r="D197" s="165">
        <v>0.88960370684701184</v>
      </c>
      <c r="E197" s="165">
        <v>0.82100064217920321</v>
      </c>
      <c r="F197" s="165">
        <v>0.47842991677705393</v>
      </c>
      <c r="G197" s="165">
        <v>0.9438061036120482</v>
      </c>
      <c r="H197" s="165">
        <v>0.90931218969808447</v>
      </c>
      <c r="I197" s="165">
        <v>0.80491241715272932</v>
      </c>
      <c r="J197" s="165">
        <v>0.58917968603252924</v>
      </c>
      <c r="K197" s="165">
        <v>0.2884317626915604</v>
      </c>
      <c r="L197" s="165">
        <v>0.93904437974601795</v>
      </c>
      <c r="M197" s="165">
        <v>0.8627921649912077</v>
      </c>
      <c r="N197" s="165">
        <v>0.88557917428204824</v>
      </c>
      <c r="O197" s="165">
        <v>0.86883225896866789</v>
      </c>
      <c r="P197" s="167">
        <v>0.76319666842055811</v>
      </c>
      <c r="Q197" s="141"/>
    </row>
    <row r="198" spans="1:17" x14ac:dyDescent="0.25">
      <c r="A198" s="163" t="s">
        <v>179</v>
      </c>
      <c r="B198" s="168">
        <v>8.7533830048934815E-3</v>
      </c>
      <c r="C198" s="165">
        <v>2.3990345620869515E-2</v>
      </c>
      <c r="D198" s="165">
        <v>1.3435803764927571E-2</v>
      </c>
      <c r="E198" s="165">
        <v>1.5264956071555206E-2</v>
      </c>
      <c r="F198" s="165">
        <v>1.6573846734391925E-2</v>
      </c>
      <c r="G198" s="165">
        <v>4.2182416121226661E-3</v>
      </c>
      <c r="H198" s="165">
        <v>7.3978295351325718E-3</v>
      </c>
      <c r="I198" s="165">
        <v>1.0658284025301888E-2</v>
      </c>
      <c r="J198" s="165">
        <v>1.2338111387704194E-2</v>
      </c>
      <c r="K198" s="165">
        <v>1.3844435797902135E-2</v>
      </c>
      <c r="L198" s="165">
        <v>8.8406889795299703E-3</v>
      </c>
      <c r="M198" s="165">
        <v>3.3785764862683594E-2</v>
      </c>
      <c r="N198" s="165">
        <v>1.4457545223637827E-2</v>
      </c>
      <c r="O198" s="165">
        <v>1.4921705287502888E-2</v>
      </c>
      <c r="P198" s="167">
        <v>2.7513870585106445E-2</v>
      </c>
      <c r="Q198" s="141"/>
    </row>
    <row r="199" spans="1:17" x14ac:dyDescent="0.25">
      <c r="A199" s="163" t="s">
        <v>180</v>
      </c>
      <c r="B199" s="164">
        <v>0</v>
      </c>
      <c r="C199" s="166">
        <v>0</v>
      </c>
      <c r="D199" s="166">
        <v>0</v>
      </c>
      <c r="E199" s="165">
        <v>5.3118229608048527E-4</v>
      </c>
      <c r="F199" s="165">
        <v>3.0599303432249036E-2</v>
      </c>
      <c r="G199" s="166">
        <v>0</v>
      </c>
      <c r="H199" s="166">
        <v>0</v>
      </c>
      <c r="I199" s="165">
        <v>2.1128996549363778E-3</v>
      </c>
      <c r="J199" s="165">
        <v>2.5788028478457101E-2</v>
      </c>
      <c r="K199" s="165">
        <v>4.4972216316381979E-2</v>
      </c>
      <c r="L199" s="166">
        <v>0</v>
      </c>
      <c r="M199" s="166">
        <v>0</v>
      </c>
      <c r="N199" s="166">
        <v>0</v>
      </c>
      <c r="O199" s="166">
        <v>0</v>
      </c>
      <c r="P199" s="167">
        <v>2.0034891494537573E-3</v>
      </c>
      <c r="Q199" s="141"/>
    </row>
    <row r="200" spans="1:17" x14ac:dyDescent="0.25">
      <c r="A200" s="163" t="s">
        <v>181</v>
      </c>
      <c r="B200" s="164">
        <v>0</v>
      </c>
      <c r="C200" s="165">
        <v>4.6497320287146364E-4</v>
      </c>
      <c r="D200" s="165">
        <v>4.8355676177621638E-4</v>
      </c>
      <c r="E200" s="165">
        <v>3.1989128884009777E-3</v>
      </c>
      <c r="F200" s="165">
        <v>2.8237647210266708E-2</v>
      </c>
      <c r="G200" s="166">
        <v>0</v>
      </c>
      <c r="H200" s="165">
        <v>8.0199380610808705E-4</v>
      </c>
      <c r="I200" s="165">
        <v>3.2081457686836583E-3</v>
      </c>
      <c r="J200" s="165">
        <v>2.2777448333726687E-2</v>
      </c>
      <c r="K200" s="165">
        <v>4.4814365583334542E-2</v>
      </c>
      <c r="L200" s="166">
        <v>0</v>
      </c>
      <c r="M200" s="166">
        <v>0</v>
      </c>
      <c r="N200" s="165">
        <v>7.7853179768601821E-4</v>
      </c>
      <c r="O200" s="165">
        <v>7.9905219087399539E-4</v>
      </c>
      <c r="P200" s="167">
        <v>3.2800013477857558E-3</v>
      </c>
      <c r="Q200" s="141"/>
    </row>
    <row r="201" spans="1:17" x14ac:dyDescent="0.25">
      <c r="A201" s="163" t="s">
        <v>182</v>
      </c>
      <c r="B201" s="164">
        <v>0</v>
      </c>
      <c r="C201" s="165">
        <v>2.3632041285059663E-4</v>
      </c>
      <c r="D201" s="165">
        <v>3.4183521181717586E-4</v>
      </c>
      <c r="E201" s="165">
        <v>2.5721939570281611E-3</v>
      </c>
      <c r="F201" s="165">
        <v>9.6071413836165256E-2</v>
      </c>
      <c r="G201" s="166">
        <v>0</v>
      </c>
      <c r="H201" s="165">
        <v>5.3968999439897656E-4</v>
      </c>
      <c r="I201" s="165">
        <v>2.0074333609339319E-3</v>
      </c>
      <c r="J201" s="165">
        <v>1.7232796616367188E-2</v>
      </c>
      <c r="K201" s="165">
        <v>0.19218245886507945</v>
      </c>
      <c r="L201" s="166">
        <v>0</v>
      </c>
      <c r="M201" s="166">
        <v>0</v>
      </c>
      <c r="N201" s="166">
        <v>0</v>
      </c>
      <c r="O201" s="165">
        <v>5.6486476151645351E-4</v>
      </c>
      <c r="P201" s="167">
        <v>2.1453797133072779E-2</v>
      </c>
      <c r="Q201" s="141"/>
    </row>
    <row r="202" spans="1:17" x14ac:dyDescent="0.25">
      <c r="A202" s="163" t="s">
        <v>183</v>
      </c>
      <c r="B202" s="164">
        <v>0</v>
      </c>
      <c r="C202" s="165">
        <v>1.6074628382264267E-3</v>
      </c>
      <c r="D202" s="165">
        <v>1.9882044324416523E-3</v>
      </c>
      <c r="E202" s="165">
        <v>2.987187856315581E-3</v>
      </c>
      <c r="F202" s="165">
        <v>5.9922344034666645E-3</v>
      </c>
      <c r="G202" s="166">
        <v>0</v>
      </c>
      <c r="H202" s="166">
        <v>0</v>
      </c>
      <c r="I202" s="165">
        <v>3.5606073593775212E-3</v>
      </c>
      <c r="J202" s="165">
        <v>3.3298148509625174E-3</v>
      </c>
      <c r="K202" s="165">
        <v>4.9060914742402291E-3</v>
      </c>
      <c r="L202" s="166">
        <v>0</v>
      </c>
      <c r="M202" s="165">
        <v>1.7018996744387334E-3</v>
      </c>
      <c r="N202" s="165">
        <v>1.0065558476269466E-3</v>
      </c>
      <c r="O202" s="165">
        <v>4.4309002660648505E-3</v>
      </c>
      <c r="P202" s="167">
        <v>6.450323338704855E-3</v>
      </c>
      <c r="Q202" s="141"/>
    </row>
    <row r="203" spans="1:17" x14ac:dyDescent="0.25">
      <c r="A203" s="163" t="s">
        <v>184</v>
      </c>
      <c r="B203" s="168">
        <v>4.1559433077486348E-4</v>
      </c>
      <c r="C203" s="165">
        <v>9.7791690564162865E-4</v>
      </c>
      <c r="D203" s="165">
        <v>4.2730607637767813E-4</v>
      </c>
      <c r="E203" s="165">
        <v>2.040398644907202E-3</v>
      </c>
      <c r="F203" s="165">
        <v>8.6704125006596845E-3</v>
      </c>
      <c r="G203" s="166">
        <v>0</v>
      </c>
      <c r="H203" s="166">
        <v>0</v>
      </c>
      <c r="I203" s="165">
        <v>1.7312128231979187E-3</v>
      </c>
      <c r="J203" s="165">
        <v>2.8655170808305685E-3</v>
      </c>
      <c r="K203" s="165">
        <v>1.5914692647148041E-2</v>
      </c>
      <c r="L203" s="166">
        <v>0</v>
      </c>
      <c r="M203" s="165">
        <v>2.3112139579722123E-3</v>
      </c>
      <c r="N203" s="166">
        <v>0</v>
      </c>
      <c r="O203" s="165">
        <v>7.0610088306730784E-4</v>
      </c>
      <c r="P203" s="167">
        <v>4.0610857209112767E-3</v>
      </c>
      <c r="Q203" s="141"/>
    </row>
    <row r="204" spans="1:17" x14ac:dyDescent="0.25">
      <c r="A204" s="163" t="s">
        <v>185</v>
      </c>
      <c r="B204" s="168">
        <v>0.17104424790396758</v>
      </c>
      <c r="C204" s="165">
        <v>0.19115894777199932</v>
      </c>
      <c r="D204" s="165">
        <v>0.16748334855236405</v>
      </c>
      <c r="E204" s="165">
        <v>0.14466534498736586</v>
      </c>
      <c r="F204" s="165">
        <v>8.934869443411976E-2</v>
      </c>
      <c r="G204" s="165">
        <v>0.14714139213576669</v>
      </c>
      <c r="H204" s="165">
        <v>0.13977465462305422</v>
      </c>
      <c r="I204" s="165">
        <v>0.11700268208046748</v>
      </c>
      <c r="J204" s="165">
        <v>0.10208450355242399</v>
      </c>
      <c r="K204" s="165">
        <v>6.5456048942652625E-2</v>
      </c>
      <c r="L204" s="165">
        <v>0.18507815027864447</v>
      </c>
      <c r="M204" s="165">
        <v>0.20149904194267673</v>
      </c>
      <c r="N204" s="165">
        <v>0.18143804654248036</v>
      </c>
      <c r="O204" s="165">
        <v>0.17837797879090536</v>
      </c>
      <c r="P204" s="167">
        <v>0.15033088534564698</v>
      </c>
      <c r="Q204" s="141"/>
    </row>
    <row r="205" spans="1:17" x14ac:dyDescent="0.25">
      <c r="A205" s="163" t="s">
        <v>186</v>
      </c>
      <c r="B205" s="168">
        <v>0.82854015776525802</v>
      </c>
      <c r="C205" s="165">
        <v>0.80352899469305217</v>
      </c>
      <c r="D205" s="165">
        <v>0.82775447736346552</v>
      </c>
      <c r="E205" s="165">
        <v>0.83932301998851933</v>
      </c>
      <c r="F205" s="165">
        <v>0.73596810781510535</v>
      </c>
      <c r="G205" s="165">
        <v>0.85285860786423295</v>
      </c>
      <c r="H205" s="165">
        <v>0.85805082507306063</v>
      </c>
      <c r="I205" s="165">
        <v>0.86861896366576441</v>
      </c>
      <c r="J205" s="165">
        <v>0.82074370933284824</v>
      </c>
      <c r="K205" s="165">
        <v>0.62846288206048451</v>
      </c>
      <c r="L205" s="165">
        <v>0.81492184972135573</v>
      </c>
      <c r="M205" s="165">
        <v>0.79253358649717176</v>
      </c>
      <c r="N205" s="165">
        <v>0.81417317379329812</v>
      </c>
      <c r="O205" s="165">
        <v>0.81371083540328704</v>
      </c>
      <c r="P205" s="167">
        <v>0.80285977969317335</v>
      </c>
      <c r="Q205" s="141"/>
    </row>
    <row r="206" spans="1:17" x14ac:dyDescent="0.25">
      <c r="A206" s="163" t="s">
        <v>187</v>
      </c>
      <c r="B206" s="164">
        <v>0</v>
      </c>
      <c r="C206" s="165">
        <v>2.0253841753562372E-3</v>
      </c>
      <c r="D206" s="165">
        <v>1.5212716017568705E-3</v>
      </c>
      <c r="E206" s="165">
        <v>4.6817593813836501E-3</v>
      </c>
      <c r="F206" s="165">
        <v>5.1121863679657277E-3</v>
      </c>
      <c r="G206" s="166">
        <v>0</v>
      </c>
      <c r="H206" s="165">
        <v>8.3283650337750059E-4</v>
      </c>
      <c r="I206" s="165">
        <v>1.7580552866389109E-3</v>
      </c>
      <c r="J206" s="165">
        <v>5.1781817543833895E-3</v>
      </c>
      <c r="K206" s="165">
        <v>3.2912441106786052E-3</v>
      </c>
      <c r="L206" s="166">
        <v>0</v>
      </c>
      <c r="M206" s="165">
        <v>1.9542579277401495E-3</v>
      </c>
      <c r="N206" s="165">
        <v>2.6036920189087247E-3</v>
      </c>
      <c r="O206" s="165">
        <v>1.4102677042842164E-3</v>
      </c>
      <c r="P206" s="167">
        <v>9.5606382712505617E-3</v>
      </c>
      <c r="Q206" s="141"/>
    </row>
    <row r="207" spans="1:17" x14ac:dyDescent="0.25">
      <c r="A207" s="163" t="s">
        <v>188</v>
      </c>
      <c r="B207" s="168">
        <v>0.40489203024768006</v>
      </c>
      <c r="C207" s="165">
        <v>0.3589258806147142</v>
      </c>
      <c r="D207" s="165">
        <v>0.30012273025614739</v>
      </c>
      <c r="E207" s="165">
        <v>0.26323530367577819</v>
      </c>
      <c r="F207" s="165">
        <v>0.20846199003241492</v>
      </c>
      <c r="G207" s="165">
        <v>0.42422152583365397</v>
      </c>
      <c r="H207" s="165">
        <v>0.26997434321683567</v>
      </c>
      <c r="I207" s="165">
        <v>0.22277195999748142</v>
      </c>
      <c r="J207" s="165">
        <v>0.17580506422434725</v>
      </c>
      <c r="K207" s="165">
        <v>0.20862946967624021</v>
      </c>
      <c r="L207" s="165">
        <v>0.39723867281823988</v>
      </c>
      <c r="M207" s="165">
        <v>0.35497580765790537</v>
      </c>
      <c r="N207" s="165">
        <v>0.33343647833578899</v>
      </c>
      <c r="O207" s="165">
        <v>0.31087366499586994</v>
      </c>
      <c r="P207" s="167">
        <v>0.30460509270328467</v>
      </c>
      <c r="Q207" s="141"/>
    </row>
    <row r="208" spans="1:17" x14ac:dyDescent="0.25">
      <c r="A208" s="163" t="s">
        <v>47</v>
      </c>
      <c r="B208" s="168">
        <v>0.89064296094142059</v>
      </c>
      <c r="C208" s="165">
        <v>0.79855022750083215</v>
      </c>
      <c r="D208" s="165">
        <v>0.69663183138274476</v>
      </c>
      <c r="E208" s="165">
        <v>0.50429103197112912</v>
      </c>
      <c r="F208" s="165">
        <v>0.30735384808226118</v>
      </c>
      <c r="G208" s="165">
        <v>0.85732101072791755</v>
      </c>
      <c r="H208" s="165">
        <v>0.58750134948540966</v>
      </c>
      <c r="I208" s="165">
        <v>0.34454933844376201</v>
      </c>
      <c r="J208" s="165">
        <v>0.28193468472861977</v>
      </c>
      <c r="K208" s="165">
        <v>0.27268318949827158</v>
      </c>
      <c r="L208" s="165">
        <v>0.90071800749114261</v>
      </c>
      <c r="M208" s="165">
        <v>0.81857177770222078</v>
      </c>
      <c r="N208" s="165">
        <v>0.78836000258664951</v>
      </c>
      <c r="O208" s="165">
        <v>0.69312095048381384</v>
      </c>
      <c r="P208" s="167">
        <v>0.59141270674734359</v>
      </c>
      <c r="Q208" s="141"/>
    </row>
    <row r="209" spans="1:17" x14ac:dyDescent="0.25">
      <c r="A209" s="163" t="s">
        <v>48</v>
      </c>
      <c r="B209" s="164">
        <v>2.6587370709926783</v>
      </c>
      <c r="C209" s="166">
        <v>2.4644963741657491</v>
      </c>
      <c r="D209" s="166">
        <v>2.4167102051338851</v>
      </c>
      <c r="E209" s="166">
        <v>2.3019821380612751</v>
      </c>
      <c r="F209" s="166">
        <v>2.0321168236342588</v>
      </c>
      <c r="G209" s="166">
        <v>2.5985360738197878</v>
      </c>
      <c r="H209" s="166">
        <v>2.535798376385157</v>
      </c>
      <c r="I209" s="166">
        <v>2.3560903221582481</v>
      </c>
      <c r="J209" s="166">
        <v>2.217828689618722</v>
      </c>
      <c r="K209" s="166">
        <v>1.8518126002099466</v>
      </c>
      <c r="L209" s="166">
        <v>2.7120212832176951</v>
      </c>
      <c r="M209" s="166">
        <v>2.4544451426292455</v>
      </c>
      <c r="N209" s="166">
        <v>2.3984614137859959</v>
      </c>
      <c r="O209" s="166">
        <v>2.365109172485333</v>
      </c>
      <c r="P209" s="169">
        <v>2.1379700321928752</v>
      </c>
      <c r="Q209" s="141"/>
    </row>
    <row r="210" spans="1:17" x14ac:dyDescent="0.25">
      <c r="A210" s="163" t="s">
        <v>191</v>
      </c>
      <c r="B210" s="168">
        <v>9.9858152996421909E-2</v>
      </c>
      <c r="C210" s="165">
        <v>5.8126756499219057E-2</v>
      </c>
      <c r="D210" s="165">
        <v>4.6346395205148258E-2</v>
      </c>
      <c r="E210" s="165">
        <v>2.2261755111213668E-2</v>
      </c>
      <c r="F210" s="165">
        <v>6.4225249124674113E-3</v>
      </c>
      <c r="G210" s="165">
        <v>9.8310600978513837E-2</v>
      </c>
      <c r="H210" s="165">
        <v>3.6815142846643521E-2</v>
      </c>
      <c r="I210" s="165">
        <v>1.5864742355206515E-2</v>
      </c>
      <c r="J210" s="165">
        <v>6.7457889581720339E-3</v>
      </c>
      <c r="K210" s="165">
        <v>2.119596143258266E-3</v>
      </c>
      <c r="L210" s="165">
        <v>9.3835797212742655E-2</v>
      </c>
      <c r="M210" s="165">
        <v>6.3656110746684799E-2</v>
      </c>
      <c r="N210" s="165">
        <v>5.5156267965307544E-2</v>
      </c>
      <c r="O210" s="165">
        <v>4.5025578777029444E-2</v>
      </c>
      <c r="P210" s="167">
        <v>2.4851862324513963E-2</v>
      </c>
      <c r="Q210" s="141"/>
    </row>
    <row r="211" spans="1:17" x14ac:dyDescent="0.25">
      <c r="A211" s="163" t="s">
        <v>192</v>
      </c>
      <c r="B211" s="168">
        <v>4.6673445114950952E-2</v>
      </c>
      <c r="C211" s="165">
        <v>3.1622937718521107E-2</v>
      </c>
      <c r="D211" s="165">
        <v>1.9317047954909912E-2</v>
      </c>
      <c r="E211" s="165">
        <v>1.3678319422726392E-2</v>
      </c>
      <c r="F211" s="165">
        <v>3.2122262588394341E-3</v>
      </c>
      <c r="G211" s="165">
        <v>3.4986023664845309E-2</v>
      </c>
      <c r="H211" s="165">
        <v>1.8363094908194839E-2</v>
      </c>
      <c r="I211" s="165">
        <v>6.7913899068130987E-3</v>
      </c>
      <c r="J211" s="165">
        <v>3.1013526714431341E-3</v>
      </c>
      <c r="K211" s="165">
        <v>8.5151292902130554E-4</v>
      </c>
      <c r="L211" s="165">
        <v>4.6370195426275462E-2</v>
      </c>
      <c r="M211" s="165">
        <v>3.8749726964783952E-2</v>
      </c>
      <c r="N211" s="165">
        <v>2.5196222436921663E-2</v>
      </c>
      <c r="O211" s="165">
        <v>2.29380225616246E-2</v>
      </c>
      <c r="P211" s="167">
        <v>1.5177562185708088E-2</v>
      </c>
      <c r="Q211" s="141"/>
    </row>
    <row r="212" spans="1:17" x14ac:dyDescent="0.25">
      <c r="A212" s="163" t="s">
        <v>193</v>
      </c>
      <c r="B212" s="168">
        <v>0.13451817822637602</v>
      </c>
      <c r="C212" s="165">
        <v>5.0168059370698265E-2</v>
      </c>
      <c r="D212" s="165">
        <v>3.1528896388113015E-2</v>
      </c>
      <c r="E212" s="165">
        <v>1.2871285330352757E-2</v>
      </c>
      <c r="F212" s="165">
        <v>4.9621439057910511E-3</v>
      </c>
      <c r="G212" s="165">
        <v>9.5200824833816255E-2</v>
      </c>
      <c r="H212" s="165">
        <v>9.3314383349706077E-3</v>
      </c>
      <c r="I212" s="165">
        <v>6.8855139288510527E-3</v>
      </c>
      <c r="J212" s="165">
        <v>2.7656857274535405E-3</v>
      </c>
      <c r="K212" s="165">
        <v>1.3426318587171908E-3</v>
      </c>
      <c r="L212" s="165">
        <v>0.15542801550676599</v>
      </c>
      <c r="M212" s="165">
        <v>6.3543003733798134E-2</v>
      </c>
      <c r="N212" s="165">
        <v>4.6832355963006458E-2</v>
      </c>
      <c r="O212" s="165">
        <v>2.9689383660899887E-2</v>
      </c>
      <c r="P212" s="167">
        <v>1.9035351825282047E-2</v>
      </c>
      <c r="Q212" s="141"/>
    </row>
    <row r="213" spans="1:17" x14ac:dyDescent="0.25">
      <c r="A213" s="163" t="s">
        <v>194</v>
      </c>
      <c r="B213" s="168">
        <v>5.6492597744436997E-2</v>
      </c>
      <c r="C213" s="165">
        <v>1.8224486925073093E-2</v>
      </c>
      <c r="D213" s="165">
        <v>1.8591575041899108E-2</v>
      </c>
      <c r="E213" s="165">
        <v>1.308210151278601E-2</v>
      </c>
      <c r="F213" s="165">
        <v>6.4520097202495205E-3</v>
      </c>
      <c r="G213" s="165">
        <v>5.5766867502200806E-2</v>
      </c>
      <c r="H213" s="165">
        <v>1.6779176139249223E-2</v>
      </c>
      <c r="I213" s="165">
        <v>1.1595136896712327E-2</v>
      </c>
      <c r="J213" s="165">
        <v>5.4393692742636026E-3</v>
      </c>
      <c r="K213" s="165">
        <v>3.9198419313210076E-3</v>
      </c>
      <c r="L213" s="165">
        <v>5.611543634640611E-2</v>
      </c>
      <c r="M213" s="165">
        <v>1.9949055431336352E-2</v>
      </c>
      <c r="N213" s="165">
        <v>2.0437878242919899E-2</v>
      </c>
      <c r="O213" s="165">
        <v>1.5669938600693763E-2</v>
      </c>
      <c r="P213" s="167">
        <v>1.4081425538447425E-2</v>
      </c>
      <c r="Q213" s="141"/>
    </row>
    <row r="214" spans="1:17" x14ac:dyDescent="0.25">
      <c r="A214" s="163" t="s">
        <v>195</v>
      </c>
      <c r="B214" s="168">
        <v>1.176655094600439E-2</v>
      </c>
      <c r="C214" s="165">
        <v>7.324518019512052E-3</v>
      </c>
      <c r="D214" s="165">
        <v>3.9653700828824398E-3</v>
      </c>
      <c r="E214" s="165">
        <v>3.1567554127062891E-3</v>
      </c>
      <c r="F214" s="165">
        <v>1.3690834584949708E-3</v>
      </c>
      <c r="G214" s="165">
        <v>8.6653713784422565E-3</v>
      </c>
      <c r="H214" s="165">
        <v>3.2458177675634241E-3</v>
      </c>
      <c r="I214" s="165">
        <v>1.1328216473862208E-3</v>
      </c>
      <c r="J214" s="165">
        <v>8.9963060947732191E-4</v>
      </c>
      <c r="K214" s="165">
        <v>1.3087962292191503E-3</v>
      </c>
      <c r="L214" s="165">
        <v>1.3715664964843274E-2</v>
      </c>
      <c r="M214" s="165">
        <v>8.4501581968895265E-3</v>
      </c>
      <c r="N214" s="165">
        <v>5.9133986962044442E-3</v>
      </c>
      <c r="O214" s="165">
        <v>4.3764081472490619E-3</v>
      </c>
      <c r="P214" s="167">
        <v>3.6238731858764289E-3</v>
      </c>
      <c r="Q214" s="141"/>
    </row>
    <row r="215" spans="1:17" x14ac:dyDescent="0.25">
      <c r="A215" s="163" t="s">
        <v>196</v>
      </c>
      <c r="B215" s="168">
        <v>1.2782188779076669E-2</v>
      </c>
      <c r="C215" s="165">
        <v>7.8379746917830121E-3</v>
      </c>
      <c r="D215" s="165">
        <v>5.3211382210488403E-3</v>
      </c>
      <c r="E215" s="165">
        <v>2.6859851866181724E-3</v>
      </c>
      <c r="F215" s="165">
        <v>3.5595112028349705E-4</v>
      </c>
      <c r="G215" s="165">
        <v>1.0930516116415741E-2</v>
      </c>
      <c r="H215" s="165">
        <v>9.7359078378196401E-4</v>
      </c>
      <c r="I215" s="165">
        <v>1.0720980126900275E-3</v>
      </c>
      <c r="J215" s="166">
        <v>0</v>
      </c>
      <c r="K215" s="166">
        <v>0</v>
      </c>
      <c r="L215" s="165">
        <v>1.5153992405549887E-2</v>
      </c>
      <c r="M215" s="165">
        <v>8.8406491026286182E-3</v>
      </c>
      <c r="N215" s="165">
        <v>8.0666298135690217E-3</v>
      </c>
      <c r="O215" s="165">
        <v>4.9840443174912806E-3</v>
      </c>
      <c r="P215" s="167">
        <v>3.1511495287481553E-3</v>
      </c>
      <c r="Q215" s="141"/>
    </row>
    <row r="216" spans="1:17" x14ac:dyDescent="0.25">
      <c r="A216" s="163" t="s">
        <v>197</v>
      </c>
      <c r="B216" s="168">
        <v>2.6118077288585315E-2</v>
      </c>
      <c r="C216" s="165">
        <v>1.4523415715653165E-2</v>
      </c>
      <c r="D216" s="165">
        <v>6.1859496680130195E-3</v>
      </c>
      <c r="E216" s="165">
        <v>3.6790538898165376E-3</v>
      </c>
      <c r="F216" s="165">
        <v>2.7780935386801787E-3</v>
      </c>
      <c r="G216" s="165">
        <v>9.5456322598524625E-3</v>
      </c>
      <c r="H216" s="165">
        <v>3.6152325409845448E-3</v>
      </c>
      <c r="I216" s="165">
        <v>7.8214960645745946E-3</v>
      </c>
      <c r="J216" s="165">
        <v>2.9808541070460532E-3</v>
      </c>
      <c r="K216" s="165">
        <v>1.0461218437841442E-3</v>
      </c>
      <c r="L216" s="165">
        <v>3.2095771599750689E-2</v>
      </c>
      <c r="M216" s="165">
        <v>2.3597921028681575E-2</v>
      </c>
      <c r="N216" s="165">
        <v>8.0436017921849141E-3</v>
      </c>
      <c r="O216" s="165">
        <v>5.2127673577490458E-3</v>
      </c>
      <c r="P216" s="167">
        <v>2.7012463569745463E-3</v>
      </c>
      <c r="Q216" s="141"/>
    </row>
    <row r="217" spans="1:17" x14ac:dyDescent="0.25">
      <c r="A217" s="163" t="s">
        <v>214</v>
      </c>
      <c r="B217" s="168">
        <v>1.2750098355680424E-3</v>
      </c>
      <c r="C217" s="165">
        <v>4.3007632143810334E-4</v>
      </c>
      <c r="D217" s="165">
        <v>9.6001558100778034E-4</v>
      </c>
      <c r="E217" s="166">
        <v>0</v>
      </c>
      <c r="F217" s="166">
        <v>0</v>
      </c>
      <c r="G217" s="166">
        <v>0</v>
      </c>
      <c r="H217" s="166">
        <v>0</v>
      </c>
      <c r="I217" s="166">
        <v>0</v>
      </c>
      <c r="J217" s="166">
        <v>0</v>
      </c>
      <c r="K217" s="166">
        <v>0</v>
      </c>
      <c r="L217" s="165">
        <v>2.0969211223719796E-3</v>
      </c>
      <c r="M217" s="166">
        <v>0</v>
      </c>
      <c r="N217" s="165">
        <v>7.2010191039751715E-4</v>
      </c>
      <c r="O217" s="165">
        <v>1.5863754039126502E-3</v>
      </c>
      <c r="P217" s="169">
        <v>0</v>
      </c>
      <c r="Q217" s="141"/>
    </row>
    <row r="218" spans="1:17" x14ac:dyDescent="0.25">
      <c r="A218" s="163" t="s">
        <v>198</v>
      </c>
      <c r="B218" s="168">
        <v>2.4997579475429885E-3</v>
      </c>
      <c r="C218" s="165">
        <v>1.8361444173519287E-3</v>
      </c>
      <c r="D218" s="165">
        <v>5.0213949771570575E-4</v>
      </c>
      <c r="E218" s="165">
        <v>1.8388414106628909E-4</v>
      </c>
      <c r="F218" s="166">
        <v>0</v>
      </c>
      <c r="G218" s="165">
        <v>1.6805382183693489E-3</v>
      </c>
      <c r="H218" s="165">
        <v>1.5584740986995392E-3</v>
      </c>
      <c r="I218" s="166">
        <v>0</v>
      </c>
      <c r="J218" s="166">
        <v>0</v>
      </c>
      <c r="K218" s="166">
        <v>0</v>
      </c>
      <c r="L218" s="165">
        <v>3.0184453374246713E-3</v>
      </c>
      <c r="M218" s="165">
        <v>7.1438630635601165E-4</v>
      </c>
      <c r="N218" s="165">
        <v>1.6562590589691373E-3</v>
      </c>
      <c r="O218" s="165">
        <v>4.2243985629999596E-4</v>
      </c>
      <c r="P218" s="167">
        <v>3.2703777505285622E-4</v>
      </c>
      <c r="Q218" s="141"/>
    </row>
    <row r="219" spans="1:17" x14ac:dyDescent="0.25">
      <c r="A219" s="163" t="s">
        <v>199</v>
      </c>
      <c r="B219" s="168">
        <v>0.22412450559112293</v>
      </c>
      <c r="C219" s="165">
        <v>0.17813914100372952</v>
      </c>
      <c r="D219" s="165">
        <v>0.14830120117508536</v>
      </c>
      <c r="E219" s="165">
        <v>9.619333236854756E-2</v>
      </c>
      <c r="F219" s="165">
        <v>3.4356514876716558E-2</v>
      </c>
      <c r="G219" s="165">
        <v>0.22610986817259163</v>
      </c>
      <c r="H219" s="165">
        <v>0.12007932630395926</v>
      </c>
      <c r="I219" s="165">
        <v>6.2850243739982464E-2</v>
      </c>
      <c r="J219" s="165">
        <v>3.7011958336343652E-2</v>
      </c>
      <c r="K219" s="165">
        <v>1.2727426167214352E-2</v>
      </c>
      <c r="L219" s="165">
        <v>0.21724831308064871</v>
      </c>
      <c r="M219" s="165">
        <v>0.18577789559310354</v>
      </c>
      <c r="N219" s="165">
        <v>0.16979506390627455</v>
      </c>
      <c r="O219" s="165">
        <v>0.14740239616467907</v>
      </c>
      <c r="P219" s="167">
        <v>0.1151846776690908</v>
      </c>
      <c r="Q219" s="141"/>
    </row>
    <row r="220" spans="1:17" x14ac:dyDescent="0.25">
      <c r="A220" s="163" t="s">
        <v>200</v>
      </c>
      <c r="B220" s="168">
        <v>0.1060557101655937</v>
      </c>
      <c r="C220" s="165">
        <v>9.2333608334463219E-2</v>
      </c>
      <c r="D220" s="165">
        <v>7.1979064208012505E-2</v>
      </c>
      <c r="E220" s="165">
        <v>4.5942349233482956E-2</v>
      </c>
      <c r="F220" s="165">
        <v>1.6188300622084924E-2</v>
      </c>
      <c r="G220" s="165">
        <v>9.5987335754757874E-2</v>
      </c>
      <c r="H220" s="165">
        <v>5.9340909814623033E-2</v>
      </c>
      <c r="I220" s="165">
        <v>2.6868925349087382E-2</v>
      </c>
      <c r="J220" s="165">
        <v>1.3767731114247854E-2</v>
      </c>
      <c r="K220" s="165">
        <v>7.3652160750907166E-3</v>
      </c>
      <c r="L220" s="165">
        <v>0.11076031154107861</v>
      </c>
      <c r="M220" s="165">
        <v>9.9752165104015397E-2</v>
      </c>
      <c r="N220" s="165">
        <v>9.3931128949271095E-2</v>
      </c>
      <c r="O220" s="165">
        <v>6.2585623169601187E-2</v>
      </c>
      <c r="P220" s="167">
        <v>5.5687853165091429E-2</v>
      </c>
      <c r="Q220" s="141"/>
    </row>
    <row r="221" spans="1:17" x14ac:dyDescent="0.25">
      <c r="A221" s="163" t="s">
        <v>201</v>
      </c>
      <c r="B221" s="168">
        <v>0.12240320023510368</v>
      </c>
      <c r="C221" s="165">
        <v>6.0287671553746439E-2</v>
      </c>
      <c r="D221" s="165">
        <v>4.8875044652334186E-2</v>
      </c>
      <c r="E221" s="165">
        <v>3.1949888741146931E-2</v>
      </c>
      <c r="F221" s="165">
        <v>1.2547225844077782E-2</v>
      </c>
      <c r="G221" s="165">
        <v>0.11888789216580882</v>
      </c>
      <c r="H221" s="165">
        <v>3.2943569768345782E-2</v>
      </c>
      <c r="I221" s="165">
        <v>1.4716583387767226E-2</v>
      </c>
      <c r="J221" s="165">
        <v>1.1989378524607944E-2</v>
      </c>
      <c r="K221" s="165">
        <v>3.9061522389405895E-3</v>
      </c>
      <c r="L221" s="165">
        <v>0.11671103503120683</v>
      </c>
      <c r="M221" s="165">
        <v>6.7917936629980205E-2</v>
      </c>
      <c r="N221" s="165">
        <v>6.7354167384316363E-2</v>
      </c>
      <c r="O221" s="165">
        <v>4.6228267609144974E-2</v>
      </c>
      <c r="P221" s="167">
        <v>4.3452883028744373E-2</v>
      </c>
      <c r="Q221" s="141"/>
    </row>
    <row r="222" spans="1:17" x14ac:dyDescent="0.25">
      <c r="A222" s="163" t="s">
        <v>202</v>
      </c>
      <c r="B222" s="168">
        <v>0.16187024759426763</v>
      </c>
      <c r="C222" s="165">
        <v>0.13472023182380885</v>
      </c>
      <c r="D222" s="165">
        <v>0.11819382565456216</v>
      </c>
      <c r="E222" s="165">
        <v>8.838526912085326E-2</v>
      </c>
      <c r="F222" s="165">
        <v>3.1213881108532519E-2</v>
      </c>
      <c r="G222" s="165">
        <v>0.1569754578101073</v>
      </c>
      <c r="H222" s="165">
        <v>0.10357577742053038</v>
      </c>
      <c r="I222" s="165">
        <v>6.1530565502940768E-2</v>
      </c>
      <c r="J222" s="165">
        <v>3.5014284370777346E-2</v>
      </c>
      <c r="K222" s="165">
        <v>8.6449752856320398E-3</v>
      </c>
      <c r="L222" s="165">
        <v>0.16585886714483203</v>
      </c>
      <c r="M222" s="165">
        <v>0.13787512490411627</v>
      </c>
      <c r="N222" s="165">
        <v>0.13182642468715361</v>
      </c>
      <c r="O222" s="165">
        <v>0.11874210584973577</v>
      </c>
      <c r="P222" s="167">
        <v>9.7892055163949374E-2</v>
      </c>
      <c r="Q222" s="141"/>
    </row>
    <row r="223" spans="1:17" x14ac:dyDescent="0.25">
      <c r="A223" s="163" t="s">
        <v>203</v>
      </c>
      <c r="B223" s="168">
        <v>8.7945217778884907E-2</v>
      </c>
      <c r="C223" s="165">
        <v>8.4282923286707681E-2</v>
      </c>
      <c r="D223" s="165">
        <v>5.2058993838450474E-2</v>
      </c>
      <c r="E223" s="165">
        <v>4.352848352769647E-2</v>
      </c>
      <c r="F223" s="165">
        <v>1.5078178605402363E-2</v>
      </c>
      <c r="G223" s="165">
        <v>0.10308059536729848</v>
      </c>
      <c r="H223" s="165">
        <v>4.9221008602718358E-2</v>
      </c>
      <c r="I223" s="165">
        <v>2.7677347838825191E-2</v>
      </c>
      <c r="J223" s="165">
        <v>1.1321674183949781E-2</v>
      </c>
      <c r="K223" s="165">
        <v>1.117825506731638E-2</v>
      </c>
      <c r="L223" s="165">
        <v>8.3360573593838097E-2</v>
      </c>
      <c r="M223" s="165">
        <v>8.8305518384953013E-2</v>
      </c>
      <c r="N223" s="165">
        <v>6.1193997944454306E-2</v>
      </c>
      <c r="O223" s="165">
        <v>5.6438030707420754E-2</v>
      </c>
      <c r="P223" s="167">
        <v>5.0358387812317801E-2</v>
      </c>
      <c r="Q223" s="141"/>
    </row>
    <row r="224" spans="1:17" x14ac:dyDescent="0.25">
      <c r="A224" s="163" t="s">
        <v>204</v>
      </c>
      <c r="B224" s="168">
        <v>0.12637391317973029</v>
      </c>
      <c r="C224" s="165">
        <v>5.6767384704910356E-2</v>
      </c>
      <c r="D224" s="165">
        <v>4.2461202817951238E-2</v>
      </c>
      <c r="E224" s="165">
        <v>2.8539510734039722E-2</v>
      </c>
      <c r="F224" s="165">
        <v>1.4762001520205129E-2</v>
      </c>
      <c r="G224" s="165">
        <v>9.8158877155615554E-2</v>
      </c>
      <c r="H224" s="165">
        <v>2.3158090931338016E-2</v>
      </c>
      <c r="I224" s="165">
        <v>1.4645188542692589E-2</v>
      </c>
      <c r="J224" s="165">
        <v>1.2921993942706692E-2</v>
      </c>
      <c r="K224" s="165">
        <v>5.8655473396897109E-3</v>
      </c>
      <c r="L224" s="165">
        <v>0.13464034377557899</v>
      </c>
      <c r="M224" s="165">
        <v>7.0242834162752968E-2</v>
      </c>
      <c r="N224" s="165">
        <v>5.7134787860163815E-2</v>
      </c>
      <c r="O224" s="165">
        <v>4.1320216272713449E-2</v>
      </c>
      <c r="P224" s="167">
        <v>4.4383062043094071E-2</v>
      </c>
      <c r="Q224" s="141"/>
    </row>
    <row r="225" spans="1:17" x14ac:dyDescent="0.25">
      <c r="A225" s="163" t="s">
        <v>205</v>
      </c>
      <c r="B225" s="168">
        <v>0.24702650022070716</v>
      </c>
      <c r="C225" s="165">
        <v>0.23247202293225214</v>
      </c>
      <c r="D225" s="165">
        <v>0.21297146702075603</v>
      </c>
      <c r="E225" s="165">
        <v>0.17129212198752158</v>
      </c>
      <c r="F225" s="165">
        <v>8.0777449607736501E-2</v>
      </c>
      <c r="G225" s="165">
        <v>0.259943985409815</v>
      </c>
      <c r="H225" s="165">
        <v>0.19365221718888156</v>
      </c>
      <c r="I225" s="165">
        <v>0.1290616861875819</v>
      </c>
      <c r="J225" s="165">
        <v>8.9315720729082823E-2</v>
      </c>
      <c r="K225" s="165">
        <v>4.9282281429207223E-2</v>
      </c>
      <c r="L225" s="165">
        <v>0.23299042540299444</v>
      </c>
      <c r="M225" s="165">
        <v>0.23970249834348289</v>
      </c>
      <c r="N225" s="165">
        <v>0.21788469349535797</v>
      </c>
      <c r="O225" s="165">
        <v>0.23068881540754413</v>
      </c>
      <c r="P225" s="167">
        <v>0.1787627716535298</v>
      </c>
      <c r="Q225" s="141"/>
    </row>
    <row r="226" spans="1:17" x14ac:dyDescent="0.25">
      <c r="A226" s="163" t="s">
        <v>206</v>
      </c>
      <c r="B226" s="168">
        <v>0.18177827824307191</v>
      </c>
      <c r="C226" s="165">
        <v>0.16758149623759844</v>
      </c>
      <c r="D226" s="165">
        <v>0.14145982382577102</v>
      </c>
      <c r="E226" s="165">
        <v>0.10173986456594955</v>
      </c>
      <c r="F226" s="165">
        <v>4.7445178345257598E-2</v>
      </c>
      <c r="G226" s="165">
        <v>0.16953007024369887</v>
      </c>
      <c r="H226" s="165">
        <v>0.13253933712293053</v>
      </c>
      <c r="I226" s="165">
        <v>6.1353308147804729E-2</v>
      </c>
      <c r="J226" s="165">
        <v>5.7644402865712881E-2</v>
      </c>
      <c r="K226" s="165">
        <v>2.2327703509116677E-2</v>
      </c>
      <c r="L226" s="165">
        <v>0.19674395268287939</v>
      </c>
      <c r="M226" s="165">
        <v>0.17016380677582099</v>
      </c>
      <c r="N226" s="165">
        <v>0.15386269176061296</v>
      </c>
      <c r="O226" s="165">
        <v>0.13603566427532512</v>
      </c>
      <c r="P226" s="167">
        <v>0.1205697637738227</v>
      </c>
      <c r="Q226" s="141"/>
    </row>
    <row r="227" spans="1:17" x14ac:dyDescent="0.25">
      <c r="A227" s="163" t="s">
        <v>207</v>
      </c>
      <c r="B227" s="168">
        <v>0.27380716911196817</v>
      </c>
      <c r="C227" s="165">
        <v>0.18964551239282298</v>
      </c>
      <c r="D227" s="165">
        <v>0.16856065154951189</v>
      </c>
      <c r="E227" s="165">
        <v>0.12079199476551399</v>
      </c>
      <c r="F227" s="165">
        <v>5.378835574763214E-2</v>
      </c>
      <c r="G227" s="165">
        <v>0.27003680590968426</v>
      </c>
      <c r="H227" s="165">
        <v>0.12863332237806527</v>
      </c>
      <c r="I227" s="165">
        <v>6.8530143457666698E-2</v>
      </c>
      <c r="J227" s="165">
        <v>5.168642046542684E-2</v>
      </c>
      <c r="K227" s="165">
        <v>2.0654776123961396E-2</v>
      </c>
      <c r="L227" s="165">
        <v>0.26807382358806342</v>
      </c>
      <c r="M227" s="165">
        <v>0.20119030849938724</v>
      </c>
      <c r="N227" s="165">
        <v>0.19250259983763451</v>
      </c>
      <c r="O227" s="165">
        <v>0.16262001882082497</v>
      </c>
      <c r="P227" s="167">
        <v>0.17097567774048086</v>
      </c>
      <c r="Q227" s="141"/>
    </row>
    <row r="228" spans="1:17" x14ac:dyDescent="0.25">
      <c r="A228" s="163" t="s">
        <v>208</v>
      </c>
      <c r="B228" s="168">
        <v>9.387508849228697E-2</v>
      </c>
      <c r="C228" s="165">
        <v>7.314125264903544E-2</v>
      </c>
      <c r="D228" s="165">
        <v>5.3444081150294968E-2</v>
      </c>
      <c r="E228" s="165">
        <v>4.1823039354945288E-2</v>
      </c>
      <c r="F228" s="165">
        <v>1.141682187981841E-2</v>
      </c>
      <c r="G228" s="165">
        <v>8.8730845925322391E-2</v>
      </c>
      <c r="H228" s="165">
        <v>5.5522659543602575E-2</v>
      </c>
      <c r="I228" s="165">
        <v>3.0327259634004827E-2</v>
      </c>
      <c r="J228" s="165">
        <v>1.4836470350606592E-2</v>
      </c>
      <c r="K228" s="165">
        <v>1.7690028296641269E-3</v>
      </c>
      <c r="L228" s="165">
        <v>9.4487642881674092E-2</v>
      </c>
      <c r="M228" s="165">
        <v>7.357432745364223E-2</v>
      </c>
      <c r="N228" s="165">
        <v>7.1187711623275168E-2</v>
      </c>
      <c r="O228" s="165">
        <v>4.7339004940083515E-2</v>
      </c>
      <c r="P228" s="167">
        <v>4.3846414509044432E-2</v>
      </c>
      <c r="Q228" s="141"/>
    </row>
    <row r="229" spans="1:17" x14ac:dyDescent="0.25">
      <c r="A229" s="163" t="s">
        <v>209</v>
      </c>
      <c r="B229" s="168">
        <v>3.1067183937202016E-2</v>
      </c>
      <c r="C229" s="165">
        <v>2.7918811499049321E-2</v>
      </c>
      <c r="D229" s="165">
        <v>2.5042616656729928E-2</v>
      </c>
      <c r="E229" s="165">
        <v>1.6730067458128526E-2</v>
      </c>
      <c r="F229" s="165">
        <v>6.0799893425840107E-3</v>
      </c>
      <c r="G229" s="165">
        <v>3.5235006296719627E-2</v>
      </c>
      <c r="H229" s="165">
        <v>1.7390706342389602E-2</v>
      </c>
      <c r="I229" s="165">
        <v>1.1478690876269699E-2</v>
      </c>
      <c r="J229" s="165">
        <v>6.4267497932378199E-3</v>
      </c>
      <c r="K229" s="165">
        <v>1.4887370286938788E-3</v>
      </c>
      <c r="L229" s="165">
        <v>2.983115812000903E-2</v>
      </c>
      <c r="M229" s="165">
        <v>2.7102357252800691E-2</v>
      </c>
      <c r="N229" s="165">
        <v>2.5868882929769927E-2</v>
      </c>
      <c r="O229" s="165">
        <v>2.9670627690100308E-2</v>
      </c>
      <c r="P229" s="167">
        <v>1.8842444142361584E-2</v>
      </c>
      <c r="Q229" s="141"/>
    </row>
    <row r="230" spans="1:17" x14ac:dyDescent="0.25">
      <c r="A230" s="163" t="s">
        <v>210</v>
      </c>
      <c r="B230" s="168">
        <v>1.4165806235492875E-2</v>
      </c>
      <c r="C230" s="165">
        <v>1.9086138844697259E-2</v>
      </c>
      <c r="D230" s="165">
        <v>1.9969806000704065E-2</v>
      </c>
      <c r="E230" s="165">
        <v>1.5858607040364178E-2</v>
      </c>
      <c r="F230" s="165">
        <v>1.0742463371968743E-2</v>
      </c>
      <c r="G230" s="165">
        <v>2.6849199136725763E-2</v>
      </c>
      <c r="H230" s="165">
        <v>1.273410370994511E-2</v>
      </c>
      <c r="I230" s="165">
        <v>1.1479450420888637E-2</v>
      </c>
      <c r="J230" s="165">
        <v>6.6580646194602392E-3</v>
      </c>
      <c r="K230" s="165">
        <v>4.4048816232716455E-3</v>
      </c>
      <c r="L230" s="165">
        <v>9.5796775762300741E-3</v>
      </c>
      <c r="M230" s="165">
        <v>1.5517838400377222E-2</v>
      </c>
      <c r="N230" s="165">
        <v>2.2227264744365687E-2</v>
      </c>
      <c r="O230" s="165">
        <v>2.1116668387017128E-2</v>
      </c>
      <c r="P230" s="167">
        <v>2.5689340085599886E-2</v>
      </c>
      <c r="Q230" s="141"/>
    </row>
    <row r="231" spans="1:17" x14ac:dyDescent="0.25">
      <c r="A231" s="163" t="s">
        <v>211</v>
      </c>
      <c r="B231" s="168">
        <v>3.779023958018558E-3</v>
      </c>
      <c r="C231" s="165">
        <v>6.0787293378759266E-3</v>
      </c>
      <c r="D231" s="165">
        <v>2.7617833195779933E-3</v>
      </c>
      <c r="E231" s="165">
        <v>6.1173731409390752E-3</v>
      </c>
      <c r="F231" s="165">
        <v>4.0079619937534701E-3</v>
      </c>
      <c r="G231" s="165">
        <v>6.9453975453918218E-3</v>
      </c>
      <c r="H231" s="165">
        <v>5.0062465555451635E-3</v>
      </c>
      <c r="I231" s="165">
        <v>1.1700838101421644E-2</v>
      </c>
      <c r="J231" s="165">
        <v>5.4272359367313365E-3</v>
      </c>
      <c r="K231" s="165">
        <v>1.292084496665145E-3</v>
      </c>
      <c r="L231" s="165">
        <v>1.6990014039193471E-3</v>
      </c>
      <c r="M231" s="165">
        <v>6.4034899793123466E-3</v>
      </c>
      <c r="N231" s="165">
        <v>4.618398178494962E-3</v>
      </c>
      <c r="O231" s="165">
        <v>1.6146499117823611E-3</v>
      </c>
      <c r="P231" s="167">
        <v>3.0133123507734469E-3</v>
      </c>
      <c r="Q231" s="141"/>
    </row>
    <row r="232" spans="1:17" x14ac:dyDescent="0.25">
      <c r="A232" s="163" t="s">
        <v>212</v>
      </c>
      <c r="B232" s="168">
        <v>1.3165789036084599E-3</v>
      </c>
      <c r="C232" s="165">
        <v>1.0677056363897178E-3</v>
      </c>
      <c r="D232" s="165">
        <v>1.0023945258156848E-3</v>
      </c>
      <c r="E232" s="165">
        <v>1.0644689755835081E-3</v>
      </c>
      <c r="F232" s="165">
        <v>9.0771913638847948E-4</v>
      </c>
      <c r="G232" s="165">
        <v>2.9870554321425602E-3</v>
      </c>
      <c r="H232" s="165">
        <v>2.0318798732595206E-3</v>
      </c>
      <c r="I232" s="165">
        <v>5.9632552766241765E-4</v>
      </c>
      <c r="J232" s="165">
        <v>5.687845105619004E-4</v>
      </c>
      <c r="K232" s="166">
        <v>0</v>
      </c>
      <c r="L232" s="165">
        <v>1.3557094884456039E-3</v>
      </c>
      <c r="M232" s="165">
        <v>7.1643125464182131E-4</v>
      </c>
      <c r="N232" s="165">
        <v>1.7558733276853379E-3</v>
      </c>
      <c r="O232" s="166">
        <v>0</v>
      </c>
      <c r="P232" s="167">
        <v>1.3117436768177737E-3</v>
      </c>
      <c r="Q232" s="141"/>
    </row>
    <row r="233" spans="1:17" x14ac:dyDescent="0.25">
      <c r="A233" s="163" t="s">
        <v>213</v>
      </c>
      <c r="B233" s="168">
        <v>3.2565894823739853E-4</v>
      </c>
      <c r="C233" s="165">
        <v>4.9530084212606306E-4</v>
      </c>
      <c r="D233" s="165">
        <v>1.0087269584197157E-3</v>
      </c>
      <c r="E233" s="165">
        <v>3.9849024688090763E-4</v>
      </c>
      <c r="F233" s="165">
        <v>4.6375631056449216E-3</v>
      </c>
      <c r="G233" s="165">
        <v>8.2369258077452732E-4</v>
      </c>
      <c r="H233" s="165">
        <v>5.7550721008629347E-4</v>
      </c>
      <c r="I233" s="165">
        <v>9.2080142280841952E-4</v>
      </c>
      <c r="J233" s="165">
        <v>4.0752498658479432E-3</v>
      </c>
      <c r="K233" s="165">
        <v>3.3599753278246549E-3</v>
      </c>
      <c r="L233" s="166">
        <v>0</v>
      </c>
      <c r="M233" s="165">
        <v>8.376719007383627E-4</v>
      </c>
      <c r="N233" s="165">
        <v>7.4011941785377591E-4</v>
      </c>
      <c r="O233" s="165">
        <v>5.7063387608638277E-4</v>
      </c>
      <c r="P233" s="167">
        <v>3.0576087419812376E-3</v>
      </c>
      <c r="Q233" s="141"/>
    </row>
    <row r="234" spans="1:17" ht="15.75" thickBot="1" x14ac:dyDescent="0.3">
      <c r="A234" s="170" t="s">
        <v>49</v>
      </c>
      <c r="B234" s="134">
        <v>4.9624830744073298</v>
      </c>
      <c r="C234" s="136">
        <v>3.989406931177041</v>
      </c>
      <c r="D234" s="136">
        <v>3.1378048207965188</v>
      </c>
      <c r="E234" s="136">
        <v>1.9844398748959351</v>
      </c>
      <c r="F234" s="135">
        <v>0.68643711856596923</v>
      </c>
      <c r="G234" s="136">
        <v>5.4469897767066779</v>
      </c>
      <c r="H234" s="136">
        <v>2.1352670152540862</v>
      </c>
      <c r="I234" s="135">
        <v>0.92442144065921306</v>
      </c>
      <c r="J234" s="135">
        <v>0.6277788933525621</v>
      </c>
      <c r="K234" s="135">
        <v>0.39271447219917399</v>
      </c>
      <c r="L234" s="136">
        <v>4.672365546476164</v>
      </c>
      <c r="M234" s="136">
        <v>3.8130572748652698</v>
      </c>
      <c r="N234" s="136">
        <v>4.2152034391773023</v>
      </c>
      <c r="O234" s="136">
        <v>3.2001619747212944</v>
      </c>
      <c r="P234" s="137">
        <v>2.5493274460778008</v>
      </c>
      <c r="Q234" s="141"/>
    </row>
  </sheetData>
  <mergeCells count="33">
    <mergeCell ref="A82:A83"/>
    <mergeCell ref="B82:F82"/>
    <mergeCell ref="G82:K82"/>
    <mergeCell ref="L82:P82"/>
    <mergeCell ref="C39:D39"/>
    <mergeCell ref="C40:D40"/>
    <mergeCell ref="C41:D41"/>
    <mergeCell ref="C42:D42"/>
    <mergeCell ref="C43:C46"/>
    <mergeCell ref="C34:D34"/>
    <mergeCell ref="C35:D35"/>
    <mergeCell ref="C36:D36"/>
    <mergeCell ref="C37:D37"/>
    <mergeCell ref="C38:D38"/>
    <mergeCell ref="C21:I21"/>
    <mergeCell ref="C28:E28"/>
    <mergeCell ref="C30:C31"/>
    <mergeCell ref="C32:D32"/>
    <mergeCell ref="C33:D33"/>
    <mergeCell ref="C17:D18"/>
    <mergeCell ref="E17:F17"/>
    <mergeCell ref="H17:H18"/>
    <mergeCell ref="I17:I18"/>
    <mergeCell ref="C19:C20"/>
    <mergeCell ref="C5:I5"/>
    <mergeCell ref="C6:D7"/>
    <mergeCell ref="E6:F6"/>
    <mergeCell ref="H6:H7"/>
    <mergeCell ref="I6:I7"/>
    <mergeCell ref="C47:E47"/>
    <mergeCell ref="C8:C9"/>
    <mergeCell ref="C10:I10"/>
    <mergeCell ref="C16:I16"/>
  </mergeCells>
  <pageMargins left="0.25" right="0.2" top="0.25" bottom="0.25" header="0.55000000000000004" footer="0.05"/>
  <pageSetup scale="6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3562120A0D9A4986B00A4C9B98C911" ma:contentTypeVersion="535" ma:contentTypeDescription="Create a new document." ma:contentTypeScope="" ma:versionID="0caa28814b435ae3c48b0d92a9bfb42e">
  <xsd:schema xmlns:xsd="http://www.w3.org/2001/XMLSchema" xmlns:xs="http://www.w3.org/2001/XMLSchema" xmlns:p="http://schemas.microsoft.com/office/2006/metadata/properties" xmlns:ns2="d16efad5-0601-4cf0-b7c2-89968258c777" xmlns:ns3="251e6315-8a21-4c41-9f95-409fcb02270a" targetNamespace="http://schemas.microsoft.com/office/2006/metadata/properties" ma:root="true" ma:fieldsID="9b73c6992da2e798853e66d1d99781ba" ns2:_="" ns3:_="">
    <xsd:import namespace="d16efad5-0601-4cf0-b7c2-89968258c777"/>
    <xsd:import namespace="251e6315-8a21-4c41-9f95-409fcb02270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fad5-0601-4cf0-b7c2-89968258c7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e6315-8a21-4c41-9f95-409fcb0227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6efad5-0601-4cf0-b7c2-89968258c777">VMX3MACP777Z-1758609593-50278</_dlc_DocId>
    <_dlc_DocIdUrl xmlns="d16efad5-0601-4cf0-b7c2-89968258c777">
      <Url>https://icfonline.sharepoint.com/sites/ihd-dhs/WealthIndex/_layouts/15/DocIdRedir.aspx?ID=VMX3MACP777Z-1758609593-50278</Url>
      <Description>VMX3MACP777Z-1758609593-50278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0A1168-9A1B-43FF-B4A0-DD50BB7D5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efad5-0601-4cf0-b7c2-89968258c777"/>
    <ds:schemaRef ds:uri="251e6315-8a21-4c41-9f95-409fcb022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F73500-E09E-4293-8FD7-B11D5633E31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3BB7A9D-36DF-47BB-944B-997EA64B8563}">
  <ds:schemaRefs>
    <ds:schemaRef ds:uri="http://schemas.microsoft.com/office/2006/metadata/properties"/>
    <ds:schemaRef ds:uri="http://schemas.microsoft.com/office/infopath/2007/PartnerControls"/>
    <ds:schemaRef ds:uri="d16efad5-0601-4cf0-b7c2-89968258c777"/>
  </ds:schemaRefs>
</ds:datastoreItem>
</file>

<file path=customXml/itemProps4.xml><?xml version="1.0" encoding="utf-8"?>
<ds:datastoreItem xmlns:ds="http://schemas.openxmlformats.org/officeDocument/2006/customXml" ds:itemID="{A3D81CFF-2451-4857-AF49-935506739A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Croft, Trevor</cp:lastModifiedBy>
  <cp:lastPrinted>2022-05-17T18:23:44Z</cp:lastPrinted>
  <dcterms:created xsi:type="dcterms:W3CDTF">2013-08-06T13:22:30Z</dcterms:created>
  <dcterms:modified xsi:type="dcterms:W3CDTF">2022-06-27T23:19:14Z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0x010100613562120A0D9A4986B00A4C9B98C911</vt:lpwstr>
  </property>
  <property fmtid="{D5CDD505-2E9C-101B-9397-08002B2CF9AE}" pid="3" name="_dlc_DocIdItemGuid">
    <vt:lpwstr>d3161d23-804d-4896-a017-057d79155f2e</vt:lpwstr>
  </property>
</Properties>
</file>